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C57932B_AC7C_446B_B481_4ADF695D3E5B_.wvu.FilterData">Dictionary!$A$1:$T$5115</definedName>
    <definedName hidden="1" localSheetId="0" name="Z_28E49F3C_1514_41A9_864B_EB672FFE1C3D_.wvu.FilterData">Dictionary!$A$1:$T$6450</definedName>
    <definedName hidden="1" localSheetId="0" name="Z_5440D186_D7DC_403F_92A0_486F183BB671_.wvu.FilterData">Dictionary!$A$1:$T$6400</definedName>
    <definedName hidden="1" localSheetId="0" name="Z_60072C39_B2A7_4935_A89D_CD749C19DC6B_.wvu.FilterData">Dictionary!$A$1:$T$5397</definedName>
    <definedName hidden="1" localSheetId="0" name="Z_D0A22EBF_ED71_4AF1_B59F_0143C0BA0927_.wvu.FilterData">Dictionary!$A$1:$AE$6450</definedName>
    <definedName hidden="1" localSheetId="0" name="Z_D900BEBD_3414_4636_BB4C_978E70ED055B_.wvu.FilterData">Dictionary!$A$1:$AE$6400</definedName>
  </definedNames>
  <calcPr/>
  <customWorkbookViews>
    <customWorkbookView activeSheetId="0" maximized="1" windowHeight="0" windowWidth="0" guid="{BC57932B-AC7C-446B-B481-4ADF695D3E5B}" name="Genolexi"/>
    <customWorkbookView activeSheetId="0" maximized="1" windowHeight="0" windowWidth="0" guid="{5440D186-D7DC-403F-92A0-486F183BB671}" name="Entries with blank etymology"/>
    <customWorkbookView activeSheetId="0" maximized="1" windowHeight="0" windowWidth="0" guid="{D0A22EBF-ED71-4AF1-B59F-0143C0BA0927}" name="root verbs"/>
    <customWorkbookView activeSheetId="0" maximized="1" windowHeight="0" windowWidth="0" guid="{D900BEBD-3414-4636-BB4C-978E70ED055B}" name="Entries with TransNote"/>
    <customWorkbookView activeSheetId="0" maximized="1" windowHeight="0" windowWidth="0" guid="{28E49F3C-1514-41A9-864B-EB672FFE1C3D}" name="Entries with blank WordClass"/>
    <customWorkbookView activeSheetId="0" maximized="1" windowHeight="0" windowWidth="0" guid="{60072C39-B2A7-4935-A89D-CD749C19DC6B}" name="Fikso"/>
  </customWorkbookViews>
</workbook>
</file>

<file path=xl/sharedStrings.xml><?xml version="1.0" encoding="utf-8"?>
<sst xmlns="http://schemas.openxmlformats.org/spreadsheetml/2006/main" count="48683" uniqueCount="32279">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</sst>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69853705"/>
        <c:axId val="1243119439"/>
      </c:barChart>
      <c:catAx>
        <c:axId val="17698537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43119439"/>
      </c:catAx>
      <c:valAx>
        <c:axId val="12431194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985370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1426</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1245</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1426</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1426</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3" t="s">
        <v>1245</v>
      </c>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1245</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1426</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3" t="s">
        <v>1245</v>
      </c>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1311</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3" t="s">
        <v>1245</v>
      </c>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1245</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1426</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1245</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1332</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1245</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1311</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1245</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1426</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1311</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3" t="s">
        <v>1245</v>
      </c>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3" t="s">
        <v>1245</v>
      </c>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3" t="s">
        <v>1245</v>
      </c>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1245</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1311</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1311</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1311</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1426</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1311</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1332</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1245</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1311</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1311</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1311</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1311</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1311</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1311</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1426</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1245</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1311</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1311</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1311</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1332</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1311</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1311</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1311</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1332</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1332</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1332</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3" t="s">
        <v>1245</v>
      </c>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1311</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3" t="s">
        <v>1245</v>
      </c>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1311</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1245</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1245</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1245</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30828</v>
      </c>
      <c r="P6211" s="1" t="s">
        <v>30829</v>
      </c>
      <c r="Q6211" s="1"/>
      <c r="R6211" s="1"/>
      <c r="S6211" s="1"/>
      <c r="T6211" s="1"/>
      <c r="U6211" s="1"/>
      <c r="V6211" s="1"/>
      <c r="W6211" s="1"/>
      <c r="X6211" s="1"/>
      <c r="Y6211" s="1"/>
      <c r="Z6211" s="1"/>
      <c r="AA6211" s="1"/>
      <c r="AB6211" s="1"/>
      <c r="AC6211" s="1"/>
      <c r="AD6211" s="1"/>
      <c r="AE6211" s="1"/>
    </row>
    <row r="6212">
      <c r="A6212" s="1" t="s">
        <v>30830</v>
      </c>
      <c r="B6212" s="2" t="s">
        <v>415</v>
      </c>
      <c r="C6212" s="3" t="s">
        <v>440</v>
      </c>
      <c r="D6212" s="3"/>
      <c r="E6212" s="4" t="b">
        <v>1</v>
      </c>
      <c r="F6212" s="3" t="s">
        <v>30831</v>
      </c>
      <c r="G6212" s="1"/>
      <c r="H6212" s="1" t="s">
        <v>30832</v>
      </c>
      <c r="I6212" s="3" t="s">
        <v>30833</v>
      </c>
      <c r="J6212" s="1"/>
      <c r="K6212" s="1"/>
      <c r="L6212" s="1"/>
      <c r="M6212" s="1"/>
      <c r="N6212" s="1"/>
      <c r="O6212" s="3" t="s">
        <v>1245</v>
      </c>
      <c r="P6212" s="3" t="s">
        <v>30834</v>
      </c>
      <c r="Q6212" s="1"/>
      <c r="R6212" s="1"/>
      <c r="S6212" s="1"/>
      <c r="T6212" s="1"/>
      <c r="U6212" s="1"/>
      <c r="V6212" s="1"/>
      <c r="W6212" s="1"/>
      <c r="X6212" s="1"/>
      <c r="Y6212" s="1"/>
      <c r="Z6212" s="1"/>
      <c r="AA6212" s="1"/>
      <c r="AB6212" s="1"/>
      <c r="AC6212" s="1"/>
      <c r="AD6212" s="1"/>
      <c r="AE6212" s="1"/>
    </row>
    <row r="6213">
      <c r="A6213" s="1" t="s">
        <v>30835</v>
      </c>
      <c r="B6213" s="2" t="s">
        <v>439</v>
      </c>
      <c r="C6213" s="1" t="s">
        <v>475</v>
      </c>
      <c r="D6213" s="1"/>
      <c r="E6213" s="7" t="b">
        <v>0</v>
      </c>
      <c r="F6213" s="3" t="s">
        <v>30836</v>
      </c>
      <c r="G6213" s="1"/>
      <c r="H6213" s="1" t="s">
        <v>30837</v>
      </c>
      <c r="I6213" s="1" t="s">
        <v>30838</v>
      </c>
      <c r="J6213" s="1"/>
      <c r="K6213" s="1"/>
      <c r="L6213" s="1"/>
      <c r="M6213" s="1"/>
      <c r="N6213" s="1"/>
      <c r="O6213" s="1"/>
      <c r="P6213" s="1" t="s">
        <v>30839</v>
      </c>
      <c r="Q6213" s="1"/>
      <c r="R6213" s="1"/>
      <c r="S6213" s="1"/>
      <c r="T6213" s="1"/>
      <c r="U6213" s="1"/>
      <c r="V6213" s="1"/>
      <c r="W6213" s="1"/>
      <c r="X6213" s="1"/>
      <c r="Y6213" s="1"/>
      <c r="Z6213" s="1"/>
      <c r="AA6213" s="1"/>
      <c r="AB6213" s="1"/>
      <c r="AC6213" s="1"/>
      <c r="AD6213" s="1"/>
      <c r="AE6213" s="1"/>
    </row>
    <row r="6214">
      <c r="A6214" s="1" t="s">
        <v>30840</v>
      </c>
      <c r="B6214" s="2" t="s">
        <v>415</v>
      </c>
      <c r="C6214" s="3" t="s">
        <v>101</v>
      </c>
      <c r="D6214" s="3"/>
      <c r="E6214" s="4" t="b">
        <v>1</v>
      </c>
      <c r="F6214" s="3" t="s">
        <v>30841</v>
      </c>
      <c r="G6214" s="1"/>
      <c r="H6214" s="3" t="s">
        <v>30842</v>
      </c>
      <c r="I6214" s="3" t="s">
        <v>30843</v>
      </c>
      <c r="J6214" s="3"/>
      <c r="K6214" s="1"/>
      <c r="L6214" s="1"/>
      <c r="M6214" s="1"/>
      <c r="N6214" s="1"/>
      <c r="O6214" s="3" t="s">
        <v>2586</v>
      </c>
      <c r="P6214" s="3" t="s">
        <v>30844</v>
      </c>
      <c r="Q6214" s="1"/>
      <c r="R6214" s="1"/>
      <c r="S6214" s="1"/>
      <c r="T6214" s="1"/>
      <c r="U6214" s="1"/>
      <c r="V6214" s="1"/>
      <c r="W6214" s="1"/>
      <c r="X6214" s="1"/>
      <c r="Y6214" s="1"/>
      <c r="Z6214" s="1"/>
      <c r="AA6214" s="1"/>
      <c r="AB6214" s="1"/>
      <c r="AC6214" s="1"/>
      <c r="AD6214" s="1"/>
      <c r="AE6214" s="1"/>
    </row>
    <row r="6215">
      <c r="A6215" s="1" t="s">
        <v>30845</v>
      </c>
      <c r="B6215" s="2" t="s">
        <v>415</v>
      </c>
      <c r="C6215" s="3" t="s">
        <v>101</v>
      </c>
      <c r="D6215" s="3"/>
      <c r="E6215" s="4" t="b">
        <v>1</v>
      </c>
      <c r="F6215" s="3" t="s">
        <v>30846</v>
      </c>
      <c r="G6215" s="1"/>
      <c r="H6215" s="1" t="s">
        <v>30847</v>
      </c>
      <c r="I6215" s="1" t="s">
        <v>30848</v>
      </c>
      <c r="J6215" s="1"/>
      <c r="K6215" s="1"/>
      <c r="L6215" s="1"/>
      <c r="M6215" s="1"/>
      <c r="N6215" s="1"/>
      <c r="O6215" s="3" t="s">
        <v>1786</v>
      </c>
      <c r="P6215" s="3" t="s">
        <v>30849</v>
      </c>
      <c r="Q6215" s="1"/>
      <c r="R6215" s="1"/>
      <c r="S6215" s="1"/>
      <c r="T6215" s="1"/>
      <c r="U6215" s="1"/>
      <c r="V6215" s="1"/>
      <c r="W6215" s="1"/>
      <c r="X6215" s="1"/>
      <c r="Y6215" s="1"/>
      <c r="Z6215" s="1"/>
      <c r="AA6215" s="1"/>
      <c r="AB6215" s="1"/>
      <c r="AC6215" s="1"/>
      <c r="AD6215" s="1"/>
      <c r="AE6215" s="1"/>
    </row>
    <row r="6216">
      <c r="A6216" s="1" t="s">
        <v>30850</v>
      </c>
      <c r="B6216" s="2" t="s">
        <v>415</v>
      </c>
      <c r="C6216" s="3" t="s">
        <v>440</v>
      </c>
      <c r="D6216" s="3"/>
      <c r="E6216" s="4" t="b">
        <v>1</v>
      </c>
      <c r="F6216" s="3" t="s">
        <v>30851</v>
      </c>
      <c r="G6216" s="1"/>
      <c r="H6216" s="1" t="s">
        <v>30852</v>
      </c>
      <c r="I6216" s="1" t="s">
        <v>30853</v>
      </c>
      <c r="J6216" s="1"/>
      <c r="K6216" s="1"/>
      <c r="L6216" s="1"/>
      <c r="M6216" s="1"/>
      <c r="N6216" s="1"/>
      <c r="O6216" s="3" t="s">
        <v>1245</v>
      </c>
      <c r="P6216" s="3" t="s">
        <v>30854</v>
      </c>
      <c r="Q6216" s="1"/>
      <c r="R6216" s="1"/>
      <c r="S6216" s="1"/>
      <c r="T6216" s="1"/>
      <c r="U6216" s="1"/>
      <c r="V6216" s="1"/>
      <c r="W6216" s="1"/>
      <c r="X6216" s="1"/>
      <c r="Y6216" s="1"/>
      <c r="Z6216" s="1"/>
      <c r="AA6216" s="1"/>
      <c r="AB6216" s="1"/>
      <c r="AC6216" s="1"/>
      <c r="AD6216" s="1"/>
      <c r="AE6216" s="1"/>
    </row>
    <row r="6217">
      <c r="A6217" s="1" t="s">
        <v>30855</v>
      </c>
      <c r="B6217" s="2" t="s">
        <v>415</v>
      </c>
      <c r="C6217" s="3" t="s">
        <v>440</v>
      </c>
      <c r="D6217" s="3"/>
      <c r="E6217" s="4" t="b">
        <v>1</v>
      </c>
      <c r="F6217" s="3" t="s">
        <v>30856</v>
      </c>
      <c r="G6217" s="1"/>
      <c r="H6217" s="1" t="s">
        <v>30857</v>
      </c>
      <c r="I6217" s="1" t="s">
        <v>30858</v>
      </c>
      <c r="J6217" s="1"/>
      <c r="K6217" s="1"/>
      <c r="L6217" s="1"/>
      <c r="M6217" s="1"/>
      <c r="N6217" s="1"/>
      <c r="O6217" s="1"/>
      <c r="P6217" s="1" t="s">
        <v>30859</v>
      </c>
      <c r="Q6217" s="1"/>
      <c r="R6217" s="1"/>
      <c r="S6217" s="1"/>
      <c r="T6217" s="1"/>
      <c r="U6217" s="1"/>
      <c r="V6217" s="1"/>
      <c r="W6217" s="1"/>
      <c r="X6217" s="1"/>
      <c r="Y6217" s="1"/>
      <c r="Z6217" s="1"/>
      <c r="AA6217" s="1"/>
      <c r="AB6217" s="1"/>
      <c r="AC6217" s="1"/>
      <c r="AD6217" s="1"/>
      <c r="AE6217" s="1"/>
    </row>
    <row r="6218">
      <c r="A6218" s="1" t="s">
        <v>30860</v>
      </c>
      <c r="B6218" s="2" t="s">
        <v>415</v>
      </c>
      <c r="C6218" s="3" t="s">
        <v>440</v>
      </c>
      <c r="D6218" s="3"/>
      <c r="E6218" s="4" t="b">
        <v>1</v>
      </c>
      <c r="F6218" s="3" t="s">
        <v>30861</v>
      </c>
      <c r="G6218" s="1"/>
      <c r="H6218" s="1" t="s">
        <v>30862</v>
      </c>
      <c r="I6218" s="3" t="s">
        <v>30863</v>
      </c>
      <c r="J6218" s="3"/>
      <c r="K6218" s="1"/>
      <c r="L6218" s="1"/>
      <c r="M6218" s="1"/>
      <c r="N6218" s="1"/>
      <c r="O6218" s="1"/>
      <c r="P6218" s="3" t="s">
        <v>30864</v>
      </c>
      <c r="Q6218" s="1"/>
      <c r="R6218" s="1"/>
      <c r="S6218" s="1"/>
      <c r="T6218" s="1"/>
      <c r="U6218" s="1"/>
      <c r="V6218" s="1"/>
      <c r="W6218" s="1"/>
      <c r="X6218" s="1"/>
      <c r="Y6218" s="1"/>
      <c r="Z6218" s="1"/>
      <c r="AA6218" s="1"/>
      <c r="AB6218" s="1"/>
      <c r="AC6218" s="1"/>
      <c r="AD6218" s="1"/>
      <c r="AE6218" s="1"/>
    </row>
    <row r="6219">
      <c r="A6219" s="1" t="s">
        <v>30865</v>
      </c>
      <c r="B6219" s="2" t="s">
        <v>439</v>
      </c>
      <c r="C6219" s="3" t="s">
        <v>101</v>
      </c>
      <c r="D6219" s="3"/>
      <c r="E6219" s="7" t="b">
        <v>0</v>
      </c>
      <c r="F6219" s="3" t="s">
        <v>30866</v>
      </c>
      <c r="G6219" s="1"/>
      <c r="H6219" s="1" t="s">
        <v>30867</v>
      </c>
      <c r="I6219" s="3" t="s">
        <v>30868</v>
      </c>
      <c r="J6219" s="3"/>
      <c r="K6219" s="1"/>
      <c r="L6219" s="1"/>
      <c r="M6219" s="1"/>
      <c r="N6219" s="1"/>
      <c r="O6219" s="1"/>
      <c r="P6219" s="1" t="s">
        <v>30869</v>
      </c>
      <c r="Q6219" s="1"/>
      <c r="R6219" s="1"/>
      <c r="S6219" s="1"/>
      <c r="T6219" s="1"/>
      <c r="U6219" s="1"/>
      <c r="V6219" s="1"/>
      <c r="W6219" s="1"/>
      <c r="X6219" s="1"/>
      <c r="Y6219" s="1"/>
      <c r="Z6219" s="1"/>
      <c r="AA6219" s="1"/>
      <c r="AB6219" s="1"/>
      <c r="AC6219" s="1"/>
      <c r="AD6219" s="1"/>
      <c r="AE6219" s="1"/>
    </row>
    <row r="6220">
      <c r="A6220" s="1" t="s">
        <v>30870</v>
      </c>
      <c r="B6220" s="2" t="s">
        <v>415</v>
      </c>
      <c r="C6220" s="3" t="s">
        <v>440</v>
      </c>
      <c r="D6220" s="3"/>
      <c r="E6220" s="4" t="b">
        <v>1</v>
      </c>
      <c r="F6220" s="3" t="s">
        <v>30871</v>
      </c>
      <c r="G6220" s="1"/>
      <c r="H6220" s="1" t="s">
        <v>30872</v>
      </c>
      <c r="I6220" s="1" t="s">
        <v>30873</v>
      </c>
      <c r="J6220" s="1"/>
      <c r="K6220" s="1"/>
      <c r="L6220" s="1"/>
      <c r="M6220" s="1"/>
      <c r="N6220" s="1"/>
      <c r="O6220" s="1"/>
      <c r="P6220" s="3" t="s">
        <v>30874</v>
      </c>
      <c r="Q6220" s="1"/>
      <c r="R6220" s="1"/>
      <c r="S6220" s="1"/>
      <c r="T6220" s="1"/>
      <c r="U6220" s="1"/>
      <c r="V6220" s="1"/>
      <c r="W6220" s="1"/>
      <c r="X6220" s="1"/>
      <c r="Y6220" s="1"/>
      <c r="Z6220" s="1"/>
      <c r="AA6220" s="1"/>
      <c r="AB6220" s="1"/>
      <c r="AC6220" s="1"/>
      <c r="AD6220" s="1"/>
      <c r="AE6220" s="1"/>
    </row>
    <row r="6221">
      <c r="A6221" s="1" t="s">
        <v>30875</v>
      </c>
      <c r="B6221" s="2" t="s">
        <v>439</v>
      </c>
      <c r="C6221" s="1" t="s">
        <v>475</v>
      </c>
      <c r="D6221" s="1"/>
      <c r="E6221" s="7" t="b">
        <v>0</v>
      </c>
      <c r="F6221" s="3" t="s">
        <v>30876</v>
      </c>
      <c r="G6221" s="1"/>
      <c r="H6221" s="1" t="s">
        <v>30877</v>
      </c>
      <c r="I6221" s="3" t="s">
        <v>30878</v>
      </c>
      <c r="J6221" s="3"/>
      <c r="K6221" s="1"/>
      <c r="L6221" s="1"/>
      <c r="M6221" s="1"/>
      <c r="N6221" s="1"/>
      <c r="O6221" s="1"/>
      <c r="P6221" s="1" t="s">
        <v>30879</v>
      </c>
      <c r="Q6221" s="1"/>
      <c r="R6221" s="1"/>
      <c r="S6221" s="1"/>
      <c r="T6221" s="1"/>
      <c r="U6221" s="1"/>
      <c r="V6221" s="1"/>
      <c r="W6221" s="1"/>
      <c r="X6221" s="1"/>
      <c r="Y6221" s="1"/>
      <c r="Z6221" s="1"/>
      <c r="AA6221" s="1"/>
      <c r="AB6221" s="1"/>
      <c r="AC6221" s="1"/>
      <c r="AD6221" s="1"/>
      <c r="AE6221" s="1"/>
    </row>
    <row r="6222">
      <c r="A6222" s="1" t="s">
        <v>30880</v>
      </c>
      <c r="B6222" s="2" t="s">
        <v>415</v>
      </c>
      <c r="C6222" s="3" t="s">
        <v>101</v>
      </c>
      <c r="D6222" s="3"/>
      <c r="E6222" s="4" t="b">
        <v>1</v>
      </c>
      <c r="F6222" s="3" t="s">
        <v>30881</v>
      </c>
      <c r="G6222" s="1"/>
      <c r="H6222" s="1" t="s">
        <v>30882</v>
      </c>
      <c r="I6222" s="3" t="s">
        <v>30883</v>
      </c>
      <c r="J6222" s="1"/>
      <c r="K6222" s="1"/>
      <c r="L6222" s="1"/>
      <c r="M6222" s="1"/>
      <c r="N6222" s="1"/>
      <c r="O6222" s="1"/>
      <c r="P6222" s="1" t="s">
        <v>30884</v>
      </c>
      <c r="Q6222" s="1"/>
      <c r="R6222" s="1"/>
      <c r="S6222" s="1"/>
      <c r="T6222" s="1"/>
      <c r="U6222" s="1"/>
      <c r="V6222" s="1"/>
      <c r="W6222" s="1"/>
      <c r="X6222" s="1"/>
      <c r="Y6222" s="1"/>
      <c r="Z6222" s="1"/>
      <c r="AA6222" s="1"/>
      <c r="AB6222" s="1"/>
      <c r="AC6222" s="1"/>
      <c r="AD6222" s="1"/>
      <c r="AE6222" s="1"/>
    </row>
    <row r="6223">
      <c r="A6223" s="1" t="s">
        <v>30885</v>
      </c>
      <c r="B6223" s="2" t="s">
        <v>439</v>
      </c>
      <c r="C6223" s="1" t="s">
        <v>475</v>
      </c>
      <c r="D6223" s="1"/>
      <c r="E6223" s="7" t="b">
        <v>0</v>
      </c>
      <c r="F6223" s="3" t="s">
        <v>30886</v>
      </c>
      <c r="G6223" s="1"/>
      <c r="H6223" s="1" t="s">
        <v>30887</v>
      </c>
      <c r="I6223" s="3" t="s">
        <v>30888</v>
      </c>
      <c r="J6223" s="3"/>
      <c r="K6223" s="1"/>
      <c r="L6223" s="1"/>
      <c r="M6223" s="1"/>
      <c r="N6223" s="1"/>
      <c r="O6223" s="1"/>
      <c r="P6223" s="1" t="s">
        <v>30889</v>
      </c>
      <c r="Q6223" s="1"/>
      <c r="R6223" s="1"/>
      <c r="S6223" s="1"/>
      <c r="T6223" s="1"/>
      <c r="U6223" s="1"/>
      <c r="V6223" s="1"/>
      <c r="W6223" s="1"/>
      <c r="X6223" s="1"/>
      <c r="Y6223" s="1"/>
      <c r="Z6223" s="1"/>
      <c r="AA6223" s="1"/>
      <c r="AB6223" s="1"/>
      <c r="AC6223" s="1"/>
      <c r="AD6223" s="1"/>
      <c r="AE6223" s="1"/>
    </row>
    <row r="6224">
      <c r="A6224" s="1" t="s">
        <v>30890</v>
      </c>
      <c r="B6224" s="2" t="s">
        <v>415</v>
      </c>
      <c r="C6224" s="3" t="s">
        <v>491</v>
      </c>
      <c r="D6224" s="3"/>
      <c r="E6224" s="4" t="b">
        <v>1</v>
      </c>
      <c r="F6224" s="3" t="s">
        <v>30891</v>
      </c>
      <c r="G6224" s="1"/>
      <c r="H6224" s="1" t="s">
        <v>30892</v>
      </c>
      <c r="I6224" s="3" t="s">
        <v>30893</v>
      </c>
      <c r="J6224" s="3"/>
      <c r="K6224" s="1"/>
      <c r="L6224" s="1"/>
      <c r="M6224" s="1"/>
      <c r="N6224" s="1"/>
      <c r="O6224" s="3" t="s">
        <v>30894</v>
      </c>
      <c r="P6224" s="3" t="s">
        <v>30895</v>
      </c>
      <c r="Q6224" s="1"/>
      <c r="R6224" s="1"/>
      <c r="S6224" s="1"/>
      <c r="T6224" s="1"/>
      <c r="U6224" s="1"/>
      <c r="V6224" s="1"/>
      <c r="W6224" s="1"/>
      <c r="X6224" s="1"/>
      <c r="Y6224" s="1"/>
      <c r="Z6224" s="1"/>
      <c r="AA6224" s="1"/>
      <c r="AB6224" s="1"/>
      <c r="AC6224" s="1"/>
      <c r="AD6224" s="1"/>
      <c r="AE6224" s="1"/>
    </row>
    <row r="6225">
      <c r="A6225" s="1" t="s">
        <v>30896</v>
      </c>
      <c r="B6225" s="2" t="s">
        <v>415</v>
      </c>
      <c r="C6225" s="3" t="s">
        <v>440</v>
      </c>
      <c r="D6225" s="3"/>
      <c r="E6225" s="4" t="b">
        <v>1</v>
      </c>
      <c r="F6225" s="3" t="s">
        <v>30897</v>
      </c>
      <c r="G6225" s="1"/>
      <c r="H6225" s="1" t="s">
        <v>19820</v>
      </c>
      <c r="I6225" s="3" t="s">
        <v>30898</v>
      </c>
      <c r="J6225" s="3"/>
      <c r="K6225" s="1"/>
      <c r="L6225" s="1"/>
      <c r="M6225" s="1"/>
      <c r="N6225" s="1"/>
      <c r="O6225" s="1"/>
      <c r="P6225" s="1" t="s">
        <v>30899</v>
      </c>
      <c r="Q6225" s="1"/>
      <c r="R6225" s="1"/>
      <c r="S6225" s="1"/>
      <c r="T6225" s="1"/>
      <c r="U6225" s="1"/>
      <c r="V6225" s="1"/>
      <c r="W6225" s="1"/>
      <c r="X6225" s="1"/>
      <c r="Y6225" s="1"/>
      <c r="Z6225" s="1"/>
      <c r="AA6225" s="1"/>
      <c r="AB6225" s="1"/>
      <c r="AC6225" s="1"/>
      <c r="AD6225" s="1"/>
      <c r="AE6225" s="1"/>
    </row>
    <row r="6226">
      <c r="A6226" s="3" t="s">
        <v>30900</v>
      </c>
      <c r="B6226" s="5" t="s">
        <v>439</v>
      </c>
      <c r="C6226" s="3" t="s">
        <v>475</v>
      </c>
      <c r="D6226" s="3"/>
      <c r="E6226" s="7" t="b">
        <v>0</v>
      </c>
      <c r="F6226" s="3" t="s">
        <v>30901</v>
      </c>
      <c r="G6226" s="1"/>
      <c r="H6226" s="3" t="s">
        <v>30902</v>
      </c>
      <c r="I6226" s="3" t="s">
        <v>30903</v>
      </c>
      <c r="J6226" s="3"/>
      <c r="K6226" s="1"/>
      <c r="L6226" s="1"/>
      <c r="M6226" s="1"/>
      <c r="N6226" s="1"/>
      <c r="O6226" s="1"/>
      <c r="P6226" s="3" t="s">
        <v>30904</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30905</v>
      </c>
      <c r="G6227" s="1"/>
      <c r="H6227" s="1" t="s">
        <v>30906</v>
      </c>
      <c r="I6227" s="1" t="s">
        <v>30907</v>
      </c>
      <c r="J6227" s="1"/>
      <c r="K6227" s="1"/>
      <c r="L6227" s="1"/>
      <c r="M6227" s="3" t="s">
        <v>9640</v>
      </c>
      <c r="N6227" s="1"/>
      <c r="O6227" s="1"/>
      <c r="P6227" s="3" t="s">
        <v>30908</v>
      </c>
      <c r="Q6227" s="1"/>
      <c r="R6227" s="1"/>
      <c r="S6227" s="1"/>
      <c r="T6227" s="1"/>
      <c r="U6227" s="1"/>
      <c r="V6227" s="1"/>
      <c r="W6227" s="1"/>
      <c r="X6227" s="1"/>
      <c r="Y6227" s="1"/>
      <c r="Z6227" s="1"/>
      <c r="AA6227" s="1"/>
      <c r="AB6227" s="1"/>
      <c r="AC6227" s="1"/>
      <c r="AD6227" s="1"/>
      <c r="AE6227" s="1"/>
    </row>
    <row r="6228">
      <c r="A6228" s="1" t="s">
        <v>30909</v>
      </c>
      <c r="B6228" s="2" t="s">
        <v>439</v>
      </c>
      <c r="C6228" s="3" t="s">
        <v>440</v>
      </c>
      <c r="D6228" s="3"/>
      <c r="E6228" s="7" t="b">
        <v>0</v>
      </c>
      <c r="F6228" s="3" t="s">
        <v>30910</v>
      </c>
      <c r="G6228" s="1"/>
      <c r="H6228" s="1" t="s">
        <v>30911</v>
      </c>
      <c r="I6228" s="1" t="s">
        <v>30912</v>
      </c>
      <c r="J6228" s="1"/>
      <c r="K6228" s="1"/>
      <c r="L6228" s="1"/>
      <c r="M6228" s="1"/>
      <c r="N6228" s="1"/>
      <c r="O6228" s="1"/>
      <c r="P6228" s="1" t="s">
        <v>30913</v>
      </c>
      <c r="Q6228" s="1"/>
      <c r="R6228" s="1"/>
      <c r="S6228" s="1"/>
      <c r="T6228" s="1"/>
      <c r="U6228" s="1"/>
      <c r="V6228" s="1"/>
      <c r="W6228" s="1"/>
      <c r="X6228" s="1"/>
      <c r="Y6228" s="1"/>
      <c r="Z6228" s="1"/>
      <c r="AA6228" s="1"/>
      <c r="AB6228" s="1"/>
      <c r="AC6228" s="1"/>
      <c r="AD6228" s="1"/>
      <c r="AE6228" s="1"/>
    </row>
    <row r="6229">
      <c r="A6229" s="1" t="s">
        <v>30914</v>
      </c>
      <c r="B6229" s="2" t="s">
        <v>439</v>
      </c>
      <c r="C6229" s="3" t="s">
        <v>509</v>
      </c>
      <c r="D6229" s="3"/>
      <c r="E6229" s="7" t="b">
        <v>0</v>
      </c>
      <c r="F6229" s="3" t="s">
        <v>30915</v>
      </c>
      <c r="G6229" s="1"/>
      <c r="H6229" s="1" t="s">
        <v>24305</v>
      </c>
      <c r="I6229" s="1" t="s">
        <v>24306</v>
      </c>
      <c r="J6229" s="1"/>
      <c r="K6229" s="1"/>
      <c r="L6229" s="1"/>
      <c r="M6229" s="1"/>
      <c r="N6229" s="1"/>
      <c r="O6229" s="1"/>
      <c r="P6229" s="1" t="s">
        <v>30916</v>
      </c>
      <c r="Q6229" s="1"/>
      <c r="R6229" s="1"/>
      <c r="S6229" s="1"/>
      <c r="T6229" s="1"/>
      <c r="U6229" s="1"/>
      <c r="V6229" s="1"/>
      <c r="W6229" s="1"/>
      <c r="X6229" s="1"/>
      <c r="Y6229" s="1"/>
      <c r="Z6229" s="1"/>
      <c r="AA6229" s="1"/>
      <c r="AB6229" s="1"/>
      <c r="AC6229" s="1"/>
      <c r="AD6229" s="1"/>
      <c r="AE6229" s="1"/>
    </row>
    <row r="6230">
      <c r="A6230" s="1" t="s">
        <v>30917</v>
      </c>
      <c r="B6230" s="2" t="s">
        <v>439</v>
      </c>
      <c r="C6230" s="3" t="s">
        <v>491</v>
      </c>
      <c r="D6230" s="3"/>
      <c r="E6230" s="7" t="b">
        <v>0</v>
      </c>
      <c r="F6230" s="3" t="s">
        <v>30918</v>
      </c>
      <c r="G6230" s="1"/>
      <c r="H6230" s="1" t="s">
        <v>30919</v>
      </c>
      <c r="I6230" s="3" t="s">
        <v>30920</v>
      </c>
      <c r="J6230" s="3"/>
      <c r="K6230" s="1"/>
      <c r="L6230" s="1"/>
      <c r="M6230" s="1"/>
      <c r="N6230" s="1"/>
      <c r="O6230" s="1"/>
      <c r="P6230" s="1" t="s">
        <v>30921</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30922</v>
      </c>
      <c r="G6231" s="1"/>
      <c r="H6231" s="1" t="s">
        <v>30923</v>
      </c>
      <c r="I6231" s="3" t="s">
        <v>30924</v>
      </c>
      <c r="J6231" s="3"/>
      <c r="K6231" s="1"/>
      <c r="L6231" s="1"/>
      <c r="M6231" s="1"/>
      <c r="N6231" s="1"/>
      <c r="O6231" s="1"/>
      <c r="P6231" s="1" t="s">
        <v>30925</v>
      </c>
      <c r="Q6231" s="1"/>
      <c r="R6231" s="1"/>
      <c r="S6231" s="1"/>
      <c r="T6231" s="1"/>
      <c r="U6231" s="1"/>
      <c r="V6231" s="1"/>
      <c r="W6231" s="1"/>
      <c r="X6231" s="1"/>
      <c r="Y6231" s="1"/>
      <c r="Z6231" s="1"/>
      <c r="AA6231" s="1"/>
      <c r="AB6231" s="1"/>
      <c r="AC6231" s="1"/>
      <c r="AD6231" s="1"/>
      <c r="AE6231" s="1"/>
    </row>
    <row r="6232">
      <c r="A6232" s="3" t="s">
        <v>30926</v>
      </c>
      <c r="B6232" s="5" t="s">
        <v>348</v>
      </c>
      <c r="C6232" s="3" t="s">
        <v>3057</v>
      </c>
      <c r="D6232" s="3"/>
      <c r="E6232" s="7" t="b">
        <v>0</v>
      </c>
      <c r="F6232" s="3" t="s">
        <v>30927</v>
      </c>
      <c r="G6232" s="1"/>
      <c r="H6232" s="3" t="s">
        <v>30928</v>
      </c>
      <c r="I6232" s="3" t="s">
        <v>30929</v>
      </c>
      <c r="J6232" s="3"/>
      <c r="K6232" s="1"/>
      <c r="L6232" s="1"/>
      <c r="M6232" s="1"/>
      <c r="N6232" s="1"/>
      <c r="O6232" s="1"/>
      <c r="P6232" s="3" t="s">
        <v>30930</v>
      </c>
      <c r="Q6232" s="1"/>
      <c r="R6232" s="1"/>
      <c r="S6232" s="1"/>
      <c r="T6232" s="1"/>
      <c r="U6232" s="1"/>
      <c r="V6232" s="1"/>
      <c r="W6232" s="1"/>
      <c r="X6232" s="1"/>
      <c r="Y6232" s="1"/>
      <c r="Z6232" s="1"/>
      <c r="AA6232" s="1"/>
      <c r="AB6232" s="1"/>
      <c r="AC6232" s="1"/>
      <c r="AD6232" s="1"/>
      <c r="AE6232" s="1"/>
    </row>
    <row r="6233">
      <c r="A6233" s="3" t="s">
        <v>30931</v>
      </c>
      <c r="B6233" s="5" t="s">
        <v>439</v>
      </c>
      <c r="C6233" s="3" t="s">
        <v>101</v>
      </c>
      <c r="D6233" s="3"/>
      <c r="E6233" s="7" t="b">
        <v>0</v>
      </c>
      <c r="F6233" s="3" t="s">
        <v>30932</v>
      </c>
      <c r="G6233" s="1"/>
      <c r="H6233" s="3" t="s">
        <v>30933</v>
      </c>
      <c r="I6233" s="3" t="s">
        <v>30934</v>
      </c>
      <c r="J6233" s="3"/>
      <c r="K6233" s="1"/>
      <c r="L6233" s="1"/>
      <c r="M6233" s="1"/>
      <c r="N6233" s="1"/>
      <c r="O6233" s="1"/>
      <c r="P6233" s="3" t="s">
        <v>30935</v>
      </c>
      <c r="Q6233" s="1"/>
      <c r="R6233" s="1"/>
      <c r="S6233" s="1"/>
      <c r="T6233" s="1"/>
      <c r="U6233" s="1"/>
      <c r="V6233" s="1"/>
      <c r="W6233" s="1"/>
      <c r="X6233" s="1"/>
      <c r="Y6233" s="1"/>
      <c r="Z6233" s="1"/>
      <c r="AA6233" s="1"/>
      <c r="AB6233" s="1"/>
      <c r="AC6233" s="1"/>
      <c r="AD6233" s="1"/>
      <c r="AE6233" s="1"/>
    </row>
    <row r="6234">
      <c r="A6234" s="1" t="s">
        <v>30936</v>
      </c>
      <c r="B6234" s="2" t="s">
        <v>439</v>
      </c>
      <c r="C6234" s="3" t="s">
        <v>509</v>
      </c>
      <c r="D6234" s="3"/>
      <c r="E6234" s="7" t="b">
        <v>0</v>
      </c>
      <c r="F6234" s="3" t="s">
        <v>30937</v>
      </c>
      <c r="G6234" s="1"/>
      <c r="H6234" s="1" t="s">
        <v>30938</v>
      </c>
      <c r="I6234" s="3" t="s">
        <v>30939</v>
      </c>
      <c r="J6234" s="1"/>
      <c r="K6234" s="1"/>
      <c r="L6234" s="1"/>
      <c r="M6234" s="1"/>
      <c r="N6234" s="1"/>
      <c r="O6234" s="1"/>
      <c r="P6234" s="1" t="s">
        <v>30940</v>
      </c>
      <c r="Q6234" s="1"/>
      <c r="R6234" s="1"/>
      <c r="S6234" s="1"/>
      <c r="T6234" s="1"/>
      <c r="U6234" s="1"/>
      <c r="V6234" s="1"/>
      <c r="W6234" s="1"/>
      <c r="X6234" s="1"/>
      <c r="Y6234" s="1"/>
      <c r="Z6234" s="1"/>
      <c r="AA6234" s="1"/>
      <c r="AB6234" s="1"/>
      <c r="AC6234" s="1"/>
      <c r="AD6234" s="1"/>
      <c r="AE6234" s="1"/>
    </row>
    <row r="6235">
      <c r="A6235" s="1" t="s">
        <v>30941</v>
      </c>
      <c r="B6235" s="2" t="s">
        <v>439</v>
      </c>
      <c r="C6235" s="3" t="s">
        <v>440</v>
      </c>
      <c r="D6235" s="3"/>
      <c r="E6235" s="7" t="b">
        <v>0</v>
      </c>
      <c r="F6235" s="3" t="s">
        <v>30942</v>
      </c>
      <c r="G6235" s="1"/>
      <c r="H6235" s="1" t="s">
        <v>30943</v>
      </c>
      <c r="I6235" s="3" t="s">
        <v>30944</v>
      </c>
      <c r="J6235" s="3"/>
      <c r="K6235" s="1"/>
      <c r="L6235" s="1"/>
      <c r="M6235" s="3" t="s">
        <v>30945</v>
      </c>
      <c r="N6235" s="1"/>
      <c r="O6235" s="1"/>
      <c r="P6235" s="1" t="s">
        <v>30946</v>
      </c>
      <c r="Q6235" s="1"/>
      <c r="R6235" s="1"/>
      <c r="S6235" s="1"/>
      <c r="T6235" s="1"/>
      <c r="U6235" s="1"/>
      <c r="V6235" s="1"/>
      <c r="W6235" s="1"/>
      <c r="X6235" s="1"/>
      <c r="Y6235" s="1"/>
      <c r="Z6235" s="1"/>
      <c r="AA6235" s="1"/>
      <c r="AB6235" s="1"/>
      <c r="AC6235" s="1"/>
      <c r="AD6235" s="1"/>
      <c r="AE6235" s="1"/>
    </row>
    <row r="6236">
      <c r="A6236" s="1" t="s">
        <v>30947</v>
      </c>
      <c r="B6236" s="2" t="s">
        <v>439</v>
      </c>
      <c r="C6236" s="3" t="s">
        <v>509</v>
      </c>
      <c r="D6236" s="3"/>
      <c r="E6236" s="7" t="b">
        <v>0</v>
      </c>
      <c r="F6236" s="3" t="s">
        <v>30948</v>
      </c>
      <c r="G6236" s="1"/>
      <c r="H6236" s="1" t="s">
        <v>30949</v>
      </c>
      <c r="I6236" s="3" t="s">
        <v>30950</v>
      </c>
      <c r="J6236" s="3"/>
      <c r="K6236" s="1"/>
      <c r="L6236" s="1"/>
      <c r="M6236" s="1"/>
      <c r="N6236" s="1"/>
      <c r="O6236" s="1"/>
      <c r="P6236" s="1" t="s">
        <v>30951</v>
      </c>
      <c r="Q6236" s="1"/>
      <c r="R6236" s="1"/>
      <c r="S6236" s="1"/>
      <c r="T6236" s="1"/>
      <c r="U6236" s="1"/>
      <c r="V6236" s="1"/>
      <c r="W6236" s="1"/>
      <c r="X6236" s="1"/>
      <c r="Y6236" s="1"/>
      <c r="Z6236" s="1"/>
      <c r="AA6236" s="1"/>
      <c r="AB6236" s="1"/>
      <c r="AC6236" s="1"/>
      <c r="AD6236" s="1"/>
      <c r="AE6236" s="1"/>
    </row>
    <row r="6237">
      <c r="A6237" s="1" t="s">
        <v>30952</v>
      </c>
      <c r="B6237" s="2" t="s">
        <v>439</v>
      </c>
      <c r="C6237" s="3" t="s">
        <v>440</v>
      </c>
      <c r="D6237" s="3"/>
      <c r="E6237" s="7" t="b">
        <v>0</v>
      </c>
      <c r="F6237" s="3" t="s">
        <v>30953</v>
      </c>
      <c r="G6237" s="1"/>
      <c r="H6237" s="1" t="s">
        <v>30954</v>
      </c>
      <c r="I6237" s="1" t="s">
        <v>30955</v>
      </c>
      <c r="J6237" s="1"/>
      <c r="K6237" s="1"/>
      <c r="L6237" s="1"/>
      <c r="M6237" s="1"/>
      <c r="N6237" s="1"/>
      <c r="O6237" s="1"/>
      <c r="P6237" s="3" t="s">
        <v>30956</v>
      </c>
      <c r="Q6237" s="1"/>
      <c r="R6237" s="1"/>
      <c r="S6237" s="1"/>
      <c r="T6237" s="1"/>
      <c r="U6237" s="1"/>
      <c r="V6237" s="1"/>
      <c r="W6237" s="1"/>
      <c r="X6237" s="1"/>
      <c r="Y6237" s="1"/>
      <c r="Z6237" s="1"/>
      <c r="AA6237" s="1"/>
      <c r="AB6237" s="1"/>
      <c r="AC6237" s="1"/>
      <c r="AD6237" s="1"/>
      <c r="AE6237" s="1"/>
    </row>
    <row r="6238">
      <c r="A6238" s="1" t="s">
        <v>30957</v>
      </c>
      <c r="B6238" s="2" t="s">
        <v>439</v>
      </c>
      <c r="C6238" s="3" t="s">
        <v>440</v>
      </c>
      <c r="D6238" s="3"/>
      <c r="E6238" s="7" t="b">
        <v>0</v>
      </c>
      <c r="F6238" s="3" t="s">
        <v>30958</v>
      </c>
      <c r="G6238" s="1"/>
      <c r="H6238" s="1" t="s">
        <v>30959</v>
      </c>
      <c r="I6238" s="3" t="s">
        <v>30960</v>
      </c>
      <c r="J6238" s="3"/>
      <c r="K6238" s="1"/>
      <c r="L6238" s="1"/>
      <c r="M6238" s="1"/>
      <c r="N6238" s="1"/>
      <c r="O6238" s="1"/>
      <c r="P6238" s="1" t="s">
        <v>30961</v>
      </c>
      <c r="Q6238" s="1"/>
      <c r="R6238" s="1"/>
      <c r="S6238" s="1"/>
      <c r="T6238" s="1"/>
      <c r="U6238" s="1"/>
      <c r="V6238" s="1"/>
      <c r="W6238" s="1"/>
      <c r="X6238" s="1"/>
      <c r="Y6238" s="1"/>
      <c r="Z6238" s="1"/>
      <c r="AA6238" s="1"/>
      <c r="AB6238" s="1"/>
      <c r="AC6238" s="1"/>
      <c r="AD6238" s="1"/>
      <c r="AE6238" s="1"/>
    </row>
    <row r="6239">
      <c r="A6239" s="1" t="s">
        <v>30962</v>
      </c>
      <c r="B6239" s="2" t="s">
        <v>439</v>
      </c>
      <c r="C6239" s="1" t="s">
        <v>475</v>
      </c>
      <c r="D6239" s="1"/>
      <c r="E6239" s="7" t="b">
        <v>0</v>
      </c>
      <c r="F6239" s="3" t="s">
        <v>30963</v>
      </c>
      <c r="G6239" s="1"/>
      <c r="H6239" s="1" t="s">
        <v>30964</v>
      </c>
      <c r="I6239" s="3" t="s">
        <v>30965</v>
      </c>
      <c r="J6239" s="3"/>
      <c r="K6239" s="1"/>
      <c r="L6239" s="1"/>
      <c r="M6239" s="1"/>
      <c r="N6239" s="1"/>
      <c r="O6239" s="1"/>
      <c r="P6239" s="1" t="s">
        <v>30966</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30967</v>
      </c>
      <c r="G6240" s="1"/>
      <c r="H6240" s="1" t="s">
        <v>30968</v>
      </c>
      <c r="I6240" s="1" t="s">
        <v>30969</v>
      </c>
      <c r="J6240" s="1"/>
      <c r="K6240" s="1"/>
      <c r="L6240" s="1"/>
      <c r="M6240" s="1"/>
      <c r="N6240" s="1"/>
      <c r="O6240" s="1"/>
      <c r="P6240" s="1" t="s">
        <v>30970</v>
      </c>
      <c r="Q6240" s="1"/>
      <c r="R6240" s="1"/>
      <c r="S6240" s="1"/>
      <c r="T6240" s="1"/>
      <c r="U6240" s="1"/>
      <c r="V6240" s="1"/>
      <c r="W6240" s="1"/>
      <c r="X6240" s="1"/>
      <c r="Y6240" s="1"/>
      <c r="Z6240" s="1"/>
      <c r="AA6240" s="1"/>
      <c r="AB6240" s="1"/>
      <c r="AC6240" s="1"/>
      <c r="AD6240" s="1"/>
      <c r="AE6240" s="1"/>
    </row>
    <row r="6241">
      <c r="A6241" s="1" t="s">
        <v>30971</v>
      </c>
      <c r="B6241" s="2" t="s">
        <v>439</v>
      </c>
      <c r="C6241" s="3" t="s">
        <v>440</v>
      </c>
      <c r="D6241" s="3"/>
      <c r="E6241" s="7" t="b">
        <v>0</v>
      </c>
      <c r="F6241" s="3" t="s">
        <v>30972</v>
      </c>
      <c r="G6241" s="1"/>
      <c r="H6241" s="1" t="s">
        <v>30973</v>
      </c>
      <c r="I6241" s="1" t="s">
        <v>30974</v>
      </c>
      <c r="J6241" s="1"/>
      <c r="K6241" s="1"/>
      <c r="L6241" s="1"/>
      <c r="M6241" s="1"/>
      <c r="N6241" s="1"/>
      <c r="O6241" s="1"/>
      <c r="P6241" s="1" t="s">
        <v>30975</v>
      </c>
      <c r="Q6241" s="1"/>
      <c r="R6241" s="1"/>
      <c r="S6241" s="1"/>
      <c r="T6241" s="1"/>
      <c r="U6241" s="1"/>
      <c r="V6241" s="1"/>
      <c r="W6241" s="1"/>
      <c r="X6241" s="1"/>
      <c r="Y6241" s="1"/>
      <c r="Z6241" s="1"/>
      <c r="AA6241" s="1"/>
      <c r="AB6241" s="1"/>
      <c r="AC6241" s="1"/>
      <c r="AD6241" s="1"/>
      <c r="AE6241" s="1"/>
    </row>
    <row r="6242" ht="27.0" customHeight="1">
      <c r="A6242" s="1" t="s">
        <v>30976</v>
      </c>
      <c r="B6242" s="2" t="s">
        <v>439</v>
      </c>
      <c r="C6242" s="3" t="s">
        <v>440</v>
      </c>
      <c r="D6242" s="3"/>
      <c r="E6242" s="7" t="b">
        <v>0</v>
      </c>
      <c r="F6242" s="3" t="s">
        <v>30977</v>
      </c>
      <c r="G6242" s="1"/>
      <c r="H6242" s="1" t="s">
        <v>30978</v>
      </c>
      <c r="I6242" s="3" t="s">
        <v>30979</v>
      </c>
      <c r="J6242" s="3"/>
      <c r="K6242" s="1"/>
      <c r="L6242" s="1"/>
      <c r="M6242" s="1"/>
      <c r="N6242" s="1"/>
      <c r="O6242" s="1"/>
      <c r="P6242" s="1" t="s">
        <v>30980</v>
      </c>
      <c r="Q6242" s="1"/>
      <c r="R6242" s="1"/>
      <c r="S6242" s="1"/>
      <c r="T6242" s="1"/>
      <c r="U6242" s="1"/>
      <c r="V6242" s="1"/>
      <c r="W6242" s="1"/>
      <c r="X6242" s="1"/>
      <c r="Y6242" s="1"/>
      <c r="Z6242" s="1"/>
      <c r="AA6242" s="1"/>
      <c r="AB6242" s="1"/>
      <c r="AC6242" s="1"/>
      <c r="AD6242" s="1"/>
      <c r="AE6242" s="1"/>
    </row>
    <row r="6243">
      <c r="A6243" s="1" t="s">
        <v>30981</v>
      </c>
      <c r="B6243" s="2" t="s">
        <v>439</v>
      </c>
      <c r="C6243" s="1" t="s">
        <v>1461</v>
      </c>
      <c r="D6243" s="1"/>
      <c r="E6243" s="7" t="b">
        <v>0</v>
      </c>
      <c r="F6243" s="3" t="s">
        <v>30982</v>
      </c>
      <c r="G6243" s="1"/>
      <c r="H6243" s="3" t="s">
        <v>30983</v>
      </c>
      <c r="I6243" s="3" t="s">
        <v>30984</v>
      </c>
      <c r="J6243" s="3"/>
      <c r="K6243" s="1"/>
      <c r="L6243" s="1"/>
      <c r="M6243" s="1"/>
      <c r="N6243" s="1"/>
      <c r="O6243" s="1"/>
      <c r="P6243" s="1" t="s">
        <v>30985</v>
      </c>
      <c r="Q6243" s="1"/>
      <c r="R6243" s="1"/>
      <c r="S6243" s="1"/>
      <c r="T6243" s="1"/>
      <c r="U6243" s="1"/>
      <c r="V6243" s="1"/>
      <c r="W6243" s="1"/>
      <c r="X6243" s="1"/>
      <c r="Y6243" s="1"/>
      <c r="Z6243" s="1"/>
      <c r="AA6243" s="1"/>
      <c r="AB6243" s="1"/>
      <c r="AC6243" s="1"/>
      <c r="AD6243" s="1"/>
      <c r="AE6243" s="1"/>
    </row>
    <row r="6244">
      <c r="A6244" s="1" t="s">
        <v>30986</v>
      </c>
      <c r="B6244" s="2" t="s">
        <v>439</v>
      </c>
      <c r="C6244" s="3" t="s">
        <v>440</v>
      </c>
      <c r="D6244" s="3"/>
      <c r="E6244" s="7" t="b">
        <v>0</v>
      </c>
      <c r="F6244" s="3" t="s">
        <v>30987</v>
      </c>
      <c r="G6244" s="1"/>
      <c r="H6244" s="1" t="s">
        <v>30988</v>
      </c>
      <c r="I6244" s="3" t="s">
        <v>30989</v>
      </c>
      <c r="J6244" s="3"/>
      <c r="K6244" s="1"/>
      <c r="L6244" s="1"/>
      <c r="M6244" s="1"/>
      <c r="N6244" s="1"/>
      <c r="O6244" s="1"/>
      <c r="P6244" s="1" t="s">
        <v>30990</v>
      </c>
      <c r="Q6244" s="1"/>
      <c r="R6244" s="1"/>
      <c r="S6244" s="1"/>
      <c r="T6244" s="1"/>
      <c r="U6244" s="1"/>
      <c r="V6244" s="1"/>
      <c r="W6244" s="1"/>
      <c r="X6244" s="1"/>
      <c r="Y6244" s="1"/>
      <c r="Z6244" s="1"/>
      <c r="AA6244" s="1"/>
      <c r="AB6244" s="1"/>
      <c r="AC6244" s="1"/>
      <c r="AD6244" s="1"/>
      <c r="AE6244" s="1"/>
    </row>
    <row r="6245">
      <c r="A6245" s="1" t="s">
        <v>30991</v>
      </c>
      <c r="B6245" s="2" t="s">
        <v>439</v>
      </c>
      <c r="C6245" s="3" t="s">
        <v>509</v>
      </c>
      <c r="D6245" s="3"/>
      <c r="E6245" s="7" t="b">
        <v>0</v>
      </c>
      <c r="F6245" s="3" t="s">
        <v>30992</v>
      </c>
      <c r="G6245" s="1"/>
      <c r="H6245" s="1" t="s">
        <v>30993</v>
      </c>
      <c r="I6245" s="3" t="s">
        <v>30994</v>
      </c>
      <c r="J6245" s="3"/>
      <c r="K6245" s="1"/>
      <c r="L6245" s="1"/>
      <c r="M6245" s="1"/>
      <c r="N6245" s="1"/>
      <c r="O6245" s="1"/>
      <c r="P6245" s="1" t="s">
        <v>30995</v>
      </c>
      <c r="Q6245" s="1"/>
      <c r="R6245" s="1"/>
      <c r="S6245" s="1"/>
      <c r="T6245" s="1"/>
      <c r="U6245" s="1"/>
      <c r="V6245" s="1"/>
      <c r="W6245" s="1"/>
      <c r="X6245" s="1"/>
      <c r="Y6245" s="1"/>
      <c r="Z6245" s="1"/>
      <c r="AA6245" s="1"/>
      <c r="AB6245" s="1"/>
      <c r="AC6245" s="1"/>
      <c r="AD6245" s="1"/>
      <c r="AE6245" s="1"/>
    </row>
    <row r="6246">
      <c r="A6246" s="3" t="s">
        <v>30996</v>
      </c>
      <c r="B6246" s="5" t="s">
        <v>415</v>
      </c>
      <c r="C6246" s="3" t="s">
        <v>101</v>
      </c>
      <c r="D6246" s="3"/>
      <c r="E6246" s="7" t="b">
        <v>0</v>
      </c>
      <c r="F6246" s="3" t="s">
        <v>30997</v>
      </c>
      <c r="G6246" s="1"/>
      <c r="H6246" s="3" t="s">
        <v>30998</v>
      </c>
      <c r="I6246" s="3" t="s">
        <v>30999</v>
      </c>
      <c r="J6246" s="3"/>
      <c r="K6246" s="1"/>
      <c r="L6246" s="1"/>
      <c r="M6246" s="1"/>
      <c r="N6246" s="1"/>
      <c r="O6246" s="3" t="s">
        <v>3711</v>
      </c>
      <c r="P6246" s="3" t="s">
        <v>31000</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31001</v>
      </c>
      <c r="G6247" s="1"/>
      <c r="H6247" s="1" t="s">
        <v>31002</v>
      </c>
      <c r="I6247" s="1" t="s">
        <v>31003</v>
      </c>
      <c r="J6247" s="1"/>
      <c r="K6247" s="1"/>
      <c r="L6247" s="1"/>
      <c r="M6247" s="3" t="s">
        <v>9661</v>
      </c>
      <c r="N6247" s="1"/>
      <c r="O6247" s="1"/>
      <c r="P6247" s="3" t="s">
        <v>31004</v>
      </c>
      <c r="Q6247" s="1"/>
      <c r="R6247" s="1"/>
      <c r="S6247" s="1"/>
      <c r="T6247" s="1"/>
      <c r="U6247" s="1"/>
      <c r="V6247" s="1"/>
      <c r="W6247" s="1"/>
      <c r="X6247" s="1"/>
      <c r="Y6247" s="1"/>
      <c r="Z6247" s="1"/>
      <c r="AA6247" s="1"/>
      <c r="AB6247" s="1"/>
      <c r="AC6247" s="1"/>
      <c r="AD6247" s="1"/>
      <c r="AE6247" s="1"/>
    </row>
    <row r="6248">
      <c r="A6248" s="3" t="s">
        <v>31005</v>
      </c>
      <c r="B6248" s="5" t="s">
        <v>439</v>
      </c>
      <c r="C6248" s="3" t="s">
        <v>101</v>
      </c>
      <c r="D6248" s="3"/>
      <c r="E6248" s="7" t="b">
        <v>0</v>
      </c>
      <c r="F6248" s="3" t="s">
        <v>31006</v>
      </c>
      <c r="G6248" s="1"/>
      <c r="H6248" s="3" t="s">
        <v>31007</v>
      </c>
      <c r="I6248" s="3" t="s">
        <v>31008</v>
      </c>
      <c r="J6248" s="3"/>
      <c r="K6248" s="1"/>
      <c r="L6248" s="1"/>
      <c r="M6248" s="1"/>
      <c r="N6248" s="1"/>
      <c r="O6248" s="1"/>
      <c r="P6248" s="3" t="s">
        <v>31009</v>
      </c>
      <c r="Q6248" s="1"/>
      <c r="R6248" s="1"/>
      <c r="S6248" s="1"/>
      <c r="T6248" s="1"/>
      <c r="U6248" s="1"/>
      <c r="V6248" s="1"/>
      <c r="W6248" s="1"/>
      <c r="X6248" s="1"/>
      <c r="Y6248" s="1"/>
      <c r="Z6248" s="1"/>
      <c r="AA6248" s="1"/>
      <c r="AB6248" s="1"/>
      <c r="AC6248" s="1"/>
      <c r="AD6248" s="1"/>
      <c r="AE6248" s="1"/>
    </row>
    <row r="6249">
      <c r="A6249" s="3" t="s">
        <v>31010</v>
      </c>
      <c r="B6249" s="5" t="s">
        <v>439</v>
      </c>
      <c r="C6249" s="3" t="s">
        <v>475</v>
      </c>
      <c r="D6249" s="3"/>
      <c r="E6249" s="7" t="b">
        <v>0</v>
      </c>
      <c r="F6249" s="3" t="s">
        <v>31011</v>
      </c>
      <c r="G6249" s="1"/>
      <c r="H6249" s="3" t="s">
        <v>31012</v>
      </c>
      <c r="I6249" s="3" t="s">
        <v>31013</v>
      </c>
      <c r="J6249" s="3"/>
      <c r="K6249" s="1"/>
      <c r="L6249" s="1"/>
      <c r="M6249" s="1"/>
      <c r="N6249" s="1"/>
      <c r="O6249" s="1"/>
      <c r="P6249" s="3" t="s">
        <v>31014</v>
      </c>
      <c r="Q6249" s="1"/>
      <c r="R6249" s="1"/>
      <c r="S6249" s="1"/>
      <c r="T6249" s="1"/>
      <c r="U6249" s="1"/>
      <c r="V6249" s="1"/>
      <c r="W6249" s="1"/>
      <c r="X6249" s="1"/>
      <c r="Y6249" s="1"/>
      <c r="Z6249" s="1"/>
      <c r="AA6249" s="1"/>
      <c r="AB6249" s="1"/>
      <c r="AC6249" s="1"/>
      <c r="AD6249" s="1"/>
      <c r="AE6249" s="1"/>
    </row>
    <row r="6250">
      <c r="A6250" s="1" t="s">
        <v>31015</v>
      </c>
      <c r="B6250" s="2" t="s">
        <v>439</v>
      </c>
      <c r="C6250" s="3" t="s">
        <v>101</v>
      </c>
      <c r="D6250" s="3"/>
      <c r="E6250" s="7" t="b">
        <v>0</v>
      </c>
      <c r="F6250" s="3" t="s">
        <v>31016</v>
      </c>
      <c r="G6250" s="1"/>
      <c r="H6250" s="1" t="s">
        <v>31017</v>
      </c>
      <c r="I6250" s="1" t="s">
        <v>31018</v>
      </c>
      <c r="J6250" s="1"/>
      <c r="K6250" s="1"/>
      <c r="L6250" s="1"/>
      <c r="M6250" s="1"/>
      <c r="N6250" s="1"/>
      <c r="O6250" s="1"/>
      <c r="P6250" s="1" t="s">
        <v>31019</v>
      </c>
      <c r="Q6250" s="1"/>
      <c r="R6250" s="1"/>
      <c r="S6250" s="1"/>
      <c r="T6250" s="1"/>
      <c r="U6250" s="1"/>
      <c r="V6250" s="1"/>
      <c r="W6250" s="1"/>
      <c r="X6250" s="1"/>
      <c r="Y6250" s="1"/>
      <c r="Z6250" s="1"/>
      <c r="AA6250" s="1"/>
      <c r="AB6250" s="1"/>
      <c r="AC6250" s="1"/>
      <c r="AD6250" s="1"/>
      <c r="AE6250" s="1"/>
    </row>
    <row r="6251">
      <c r="A6251" s="3" t="s">
        <v>30945</v>
      </c>
      <c r="B6251" s="2" t="s">
        <v>439</v>
      </c>
      <c r="C6251" s="3" t="s">
        <v>440</v>
      </c>
      <c r="D6251" s="3"/>
      <c r="E6251" s="7" t="b">
        <v>0</v>
      </c>
      <c r="F6251" s="3" t="s">
        <v>31020</v>
      </c>
      <c r="G6251" s="1"/>
      <c r="H6251" s="1" t="s">
        <v>31021</v>
      </c>
      <c r="I6251" s="3" t="s">
        <v>27048</v>
      </c>
      <c r="J6251" s="3"/>
      <c r="K6251" s="1"/>
      <c r="L6251" s="1"/>
      <c r="M6251" s="1" t="s">
        <v>30941</v>
      </c>
      <c r="N6251" s="1"/>
      <c r="O6251" s="1"/>
      <c r="P6251" s="3" t="s">
        <v>31022</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31023</v>
      </c>
      <c r="G6252" s="1" t="s">
        <v>31024</v>
      </c>
      <c r="H6252" s="3" t="s">
        <v>31025</v>
      </c>
      <c r="I6252" s="3" t="s">
        <v>31026</v>
      </c>
      <c r="J6252" s="3" t="s">
        <v>31027</v>
      </c>
      <c r="K6252" s="1"/>
      <c r="L6252" s="1"/>
      <c r="M6252" s="1" t="s">
        <v>20531</v>
      </c>
      <c r="N6252" s="1"/>
      <c r="O6252" s="1"/>
      <c r="P6252" s="1" t="s">
        <v>31028</v>
      </c>
      <c r="Q6252" s="1"/>
      <c r="R6252" s="1"/>
      <c r="S6252" s="1"/>
      <c r="T6252" s="1"/>
      <c r="U6252" s="1"/>
      <c r="V6252" s="1"/>
      <c r="W6252" s="1"/>
      <c r="X6252" s="1"/>
      <c r="Y6252" s="1"/>
      <c r="Z6252" s="1"/>
      <c r="AA6252" s="1"/>
      <c r="AB6252" s="1"/>
      <c r="AC6252" s="1"/>
      <c r="AD6252" s="1"/>
      <c r="AE6252" s="1"/>
    </row>
    <row r="6253">
      <c r="A6253" s="1" t="s">
        <v>31029</v>
      </c>
      <c r="B6253" s="5" t="s">
        <v>348</v>
      </c>
      <c r="C6253" s="1" t="s">
        <v>4693</v>
      </c>
      <c r="D6253" s="1"/>
      <c r="E6253" s="7" t="b">
        <v>0</v>
      </c>
      <c r="F6253" s="3" t="s">
        <v>31030</v>
      </c>
      <c r="G6253" s="1"/>
      <c r="H6253" s="1" t="s">
        <v>31031</v>
      </c>
      <c r="I6253" s="3" t="s">
        <v>31032</v>
      </c>
      <c r="J6253" s="3"/>
      <c r="K6253" s="1"/>
      <c r="L6253" s="1"/>
      <c r="M6253" s="1"/>
      <c r="N6253" s="1"/>
      <c r="O6253" s="1"/>
      <c r="P6253" s="1" t="s">
        <v>31033</v>
      </c>
      <c r="Q6253" s="1"/>
      <c r="R6253" s="1"/>
      <c r="S6253" s="1"/>
      <c r="T6253" s="1"/>
      <c r="U6253" s="1"/>
      <c r="V6253" s="1"/>
      <c r="W6253" s="1"/>
      <c r="X6253" s="1"/>
      <c r="Y6253" s="1"/>
      <c r="Z6253" s="1"/>
      <c r="AA6253" s="1"/>
      <c r="AB6253" s="1"/>
      <c r="AC6253" s="1"/>
      <c r="AD6253" s="1"/>
      <c r="AE6253" s="1"/>
    </row>
    <row r="6254">
      <c r="A6254" s="1" t="s">
        <v>31034</v>
      </c>
      <c r="B6254" s="2" t="s">
        <v>415</v>
      </c>
      <c r="C6254" s="3" t="s">
        <v>440</v>
      </c>
      <c r="D6254" s="3"/>
      <c r="E6254" s="4" t="b">
        <v>1</v>
      </c>
      <c r="F6254" s="3" t="s">
        <v>31035</v>
      </c>
      <c r="G6254" s="1"/>
      <c r="H6254" s="1" t="s">
        <v>31036</v>
      </c>
      <c r="I6254" s="3" t="s">
        <v>31037</v>
      </c>
      <c r="J6254" s="3"/>
      <c r="K6254" s="1"/>
      <c r="L6254" s="1"/>
      <c r="M6254" s="1"/>
      <c r="N6254" s="1"/>
      <c r="O6254" s="1"/>
      <c r="P6254" s="3" t="s">
        <v>31038</v>
      </c>
      <c r="Q6254" s="1"/>
      <c r="R6254" s="1"/>
      <c r="S6254" s="1"/>
      <c r="T6254" s="1"/>
      <c r="U6254" s="1"/>
      <c r="V6254" s="1"/>
      <c r="W6254" s="1"/>
      <c r="X6254" s="1"/>
      <c r="Y6254" s="1"/>
      <c r="Z6254" s="1"/>
      <c r="AA6254" s="1"/>
      <c r="AB6254" s="1"/>
      <c r="AC6254" s="1"/>
      <c r="AD6254" s="1"/>
      <c r="AE6254" s="1"/>
    </row>
    <row r="6255">
      <c r="A6255" s="1" t="s">
        <v>31039</v>
      </c>
      <c r="B6255" s="2" t="s">
        <v>439</v>
      </c>
      <c r="C6255" s="1" t="s">
        <v>475</v>
      </c>
      <c r="D6255" s="1"/>
      <c r="E6255" s="7" t="b">
        <v>0</v>
      </c>
      <c r="F6255" s="3" t="s">
        <v>31040</v>
      </c>
      <c r="G6255" s="1"/>
      <c r="H6255" s="1" t="s">
        <v>31041</v>
      </c>
      <c r="I6255" s="3" t="s">
        <v>31042</v>
      </c>
      <c r="J6255" s="1"/>
      <c r="K6255" s="1"/>
      <c r="L6255" s="1"/>
      <c r="M6255" s="1"/>
      <c r="N6255" s="1"/>
      <c r="O6255" s="1"/>
      <c r="P6255" s="1" t="s">
        <v>31043</v>
      </c>
      <c r="Q6255" s="1"/>
      <c r="R6255" s="1"/>
      <c r="S6255" s="1"/>
      <c r="T6255" s="1"/>
      <c r="U6255" s="1"/>
      <c r="V6255" s="1"/>
      <c r="W6255" s="1"/>
      <c r="X6255" s="1"/>
      <c r="Y6255" s="1"/>
      <c r="Z6255" s="1"/>
      <c r="AA6255" s="1"/>
      <c r="AB6255" s="1"/>
      <c r="AC6255" s="1"/>
      <c r="AD6255" s="1"/>
      <c r="AE6255" s="1"/>
    </row>
    <row r="6256">
      <c r="A6256" s="1" t="s">
        <v>31044</v>
      </c>
      <c r="B6256" s="2" t="s">
        <v>415</v>
      </c>
      <c r="C6256" s="3" t="s">
        <v>101</v>
      </c>
      <c r="D6256" s="3"/>
      <c r="E6256" s="4" t="b">
        <v>1</v>
      </c>
      <c r="F6256" s="3" t="s">
        <v>31045</v>
      </c>
      <c r="G6256" s="1"/>
      <c r="H6256" s="3" t="s">
        <v>31046</v>
      </c>
      <c r="I6256" s="1" t="s">
        <v>31047</v>
      </c>
      <c r="J6256" s="1"/>
      <c r="K6256" s="1"/>
      <c r="L6256" s="1"/>
      <c r="M6256" s="1"/>
      <c r="N6256" s="1"/>
      <c r="O6256" s="1"/>
      <c r="P6256" s="3" t="s">
        <v>31048</v>
      </c>
      <c r="Q6256" s="1"/>
      <c r="R6256" s="1"/>
      <c r="S6256" s="1"/>
      <c r="T6256" s="1"/>
      <c r="U6256" s="1"/>
      <c r="V6256" s="1"/>
      <c r="W6256" s="1"/>
      <c r="X6256" s="1"/>
      <c r="Y6256" s="1"/>
      <c r="Z6256" s="1"/>
      <c r="AA6256" s="1"/>
      <c r="AB6256" s="1"/>
      <c r="AC6256" s="1"/>
      <c r="AD6256" s="1"/>
      <c r="AE6256" s="1"/>
    </row>
    <row r="6257">
      <c r="A6257" s="1" t="s">
        <v>31049</v>
      </c>
      <c r="B6257" s="2" t="s">
        <v>415</v>
      </c>
      <c r="C6257" s="3" t="s">
        <v>440</v>
      </c>
      <c r="D6257" s="3"/>
      <c r="E6257" s="4" t="b">
        <v>1</v>
      </c>
      <c r="F6257" s="3" t="s">
        <v>31050</v>
      </c>
      <c r="G6257" s="1"/>
      <c r="H6257" s="1" t="s">
        <v>31051</v>
      </c>
      <c r="I6257" s="1" t="s">
        <v>31052</v>
      </c>
      <c r="J6257" s="1"/>
      <c r="K6257" s="1"/>
      <c r="L6257" s="1"/>
      <c r="M6257" s="1"/>
      <c r="N6257" s="1"/>
      <c r="O6257" s="1"/>
      <c r="P6257" s="1" t="s">
        <v>31053</v>
      </c>
      <c r="Q6257" s="1"/>
      <c r="R6257" s="1"/>
      <c r="S6257" s="1"/>
      <c r="T6257" s="1"/>
      <c r="U6257" s="1"/>
      <c r="V6257" s="1"/>
      <c r="W6257" s="1"/>
      <c r="X6257" s="1"/>
      <c r="Y6257" s="1"/>
      <c r="Z6257" s="1"/>
      <c r="AA6257" s="1"/>
      <c r="AB6257" s="1"/>
      <c r="AC6257" s="1"/>
      <c r="AD6257" s="1"/>
      <c r="AE6257" s="1"/>
    </row>
    <row r="6258">
      <c r="A6258" s="1" t="s">
        <v>31054</v>
      </c>
      <c r="B6258" s="2" t="s">
        <v>439</v>
      </c>
      <c r="C6258" s="1" t="s">
        <v>475</v>
      </c>
      <c r="D6258" s="1"/>
      <c r="E6258" s="7" t="b">
        <v>0</v>
      </c>
      <c r="F6258" s="3" t="s">
        <v>31055</v>
      </c>
      <c r="G6258" s="1"/>
      <c r="H6258" s="1" t="s">
        <v>31056</v>
      </c>
      <c r="I6258" s="3" t="s">
        <v>31057</v>
      </c>
      <c r="J6258" s="3"/>
      <c r="K6258" s="1"/>
      <c r="L6258" s="1"/>
      <c r="M6258" s="1"/>
      <c r="N6258" s="1"/>
      <c r="O6258" s="1"/>
      <c r="P6258" s="1" t="s">
        <v>31058</v>
      </c>
      <c r="Q6258" s="1"/>
      <c r="R6258" s="1"/>
      <c r="S6258" s="1"/>
      <c r="T6258" s="1"/>
      <c r="U6258" s="1"/>
      <c r="V6258" s="1"/>
      <c r="W6258" s="1"/>
      <c r="X6258" s="1"/>
      <c r="Y6258" s="1"/>
      <c r="Z6258" s="1"/>
      <c r="AA6258" s="1"/>
      <c r="AB6258" s="1"/>
      <c r="AC6258" s="1"/>
      <c r="AD6258" s="1"/>
      <c r="AE6258" s="1"/>
    </row>
    <row r="6259">
      <c r="A6259" s="1" t="s">
        <v>31059</v>
      </c>
      <c r="B6259" s="2" t="s">
        <v>415</v>
      </c>
      <c r="C6259" s="3" t="s">
        <v>101</v>
      </c>
      <c r="D6259" s="3"/>
      <c r="E6259" s="4" t="b">
        <v>1</v>
      </c>
      <c r="F6259" s="3" t="s">
        <v>31060</v>
      </c>
      <c r="G6259" s="1"/>
      <c r="H6259" s="3" t="s">
        <v>31061</v>
      </c>
      <c r="I6259" s="3" t="s">
        <v>31062</v>
      </c>
      <c r="J6259" s="3"/>
      <c r="K6259" s="1"/>
      <c r="L6259" s="1"/>
      <c r="M6259" s="1"/>
      <c r="N6259" s="1"/>
      <c r="O6259" s="3" t="s">
        <v>454</v>
      </c>
      <c r="P6259" s="3" t="s">
        <v>31063</v>
      </c>
      <c r="Q6259" s="1"/>
      <c r="R6259" s="1"/>
      <c r="S6259" s="1"/>
      <c r="T6259" s="1"/>
      <c r="U6259" s="1"/>
      <c r="V6259" s="1"/>
      <c r="W6259" s="1"/>
      <c r="X6259" s="1"/>
      <c r="Y6259" s="1"/>
      <c r="Z6259" s="1"/>
      <c r="AA6259" s="1"/>
      <c r="AB6259" s="1"/>
      <c r="AC6259" s="1"/>
      <c r="AD6259" s="1"/>
      <c r="AE6259" s="1"/>
    </row>
    <row r="6260">
      <c r="A6260" s="1" t="s">
        <v>31064</v>
      </c>
      <c r="B6260" s="2" t="s">
        <v>439</v>
      </c>
      <c r="C6260" s="1" t="s">
        <v>475</v>
      </c>
      <c r="D6260" s="1"/>
      <c r="E6260" s="7" t="b">
        <v>0</v>
      </c>
      <c r="F6260" s="3" t="s">
        <v>31065</v>
      </c>
      <c r="G6260" s="1"/>
      <c r="H6260" s="1" t="s">
        <v>31066</v>
      </c>
      <c r="I6260" s="3" t="s">
        <v>31067</v>
      </c>
      <c r="J6260" s="3"/>
      <c r="K6260" s="1"/>
      <c r="L6260" s="1"/>
      <c r="M6260" s="1"/>
      <c r="N6260" s="1"/>
      <c r="O6260" s="1"/>
      <c r="P6260" s="1" t="s">
        <v>31068</v>
      </c>
      <c r="Q6260" s="1"/>
      <c r="R6260" s="1"/>
      <c r="S6260" s="1"/>
      <c r="T6260" s="1"/>
      <c r="U6260" s="1"/>
      <c r="V6260" s="1"/>
      <c r="W6260" s="1"/>
      <c r="X6260" s="1"/>
      <c r="Y6260" s="1"/>
      <c r="Z6260" s="1"/>
      <c r="AA6260" s="1"/>
      <c r="AB6260" s="1"/>
      <c r="AC6260" s="1"/>
      <c r="AD6260" s="1"/>
      <c r="AE6260" s="1"/>
    </row>
    <row r="6261">
      <c r="A6261" s="1" t="s">
        <v>31069</v>
      </c>
      <c r="B6261" s="2" t="s">
        <v>415</v>
      </c>
      <c r="C6261" s="3" t="s">
        <v>440</v>
      </c>
      <c r="D6261" s="3"/>
      <c r="E6261" s="4" t="b">
        <v>1</v>
      </c>
      <c r="F6261" s="3" t="s">
        <v>31070</v>
      </c>
      <c r="G6261" s="1"/>
      <c r="H6261" s="1" t="s">
        <v>31071</v>
      </c>
      <c r="I6261" s="3" t="s">
        <v>31072</v>
      </c>
      <c r="J6261" s="3"/>
      <c r="K6261" s="1"/>
      <c r="L6261" s="1"/>
      <c r="M6261" s="1"/>
      <c r="N6261" s="1"/>
      <c r="O6261" s="1"/>
      <c r="P6261" s="1" t="s">
        <v>31073</v>
      </c>
      <c r="Q6261" s="1"/>
      <c r="R6261" s="1"/>
      <c r="S6261" s="1"/>
      <c r="T6261" s="1"/>
      <c r="U6261" s="1"/>
      <c r="V6261" s="1"/>
      <c r="W6261" s="1"/>
      <c r="X6261" s="1"/>
      <c r="Y6261" s="1"/>
      <c r="Z6261" s="1"/>
      <c r="AA6261" s="1"/>
      <c r="AB6261" s="1"/>
      <c r="AC6261" s="1"/>
      <c r="AD6261" s="1"/>
      <c r="AE6261" s="1"/>
    </row>
    <row r="6262">
      <c r="A6262" s="1" t="s">
        <v>31074</v>
      </c>
      <c r="B6262" s="2" t="s">
        <v>439</v>
      </c>
      <c r="C6262" s="3" t="s">
        <v>101</v>
      </c>
      <c r="D6262" s="3"/>
      <c r="E6262" s="7" t="b">
        <v>0</v>
      </c>
      <c r="F6262" s="3" t="s">
        <v>31075</v>
      </c>
      <c r="G6262" s="1"/>
      <c r="H6262" s="1" t="s">
        <v>31076</v>
      </c>
      <c r="I6262" s="1" t="s">
        <v>31077</v>
      </c>
      <c r="J6262" s="1"/>
      <c r="K6262" s="1"/>
      <c r="L6262" s="1"/>
      <c r="M6262" s="1"/>
      <c r="N6262" s="1"/>
      <c r="O6262" s="1"/>
      <c r="P6262" s="1" t="s">
        <v>31078</v>
      </c>
      <c r="Q6262" s="1"/>
      <c r="R6262" s="1"/>
      <c r="S6262" s="1"/>
      <c r="T6262" s="1"/>
      <c r="U6262" s="1"/>
      <c r="V6262" s="1"/>
      <c r="W6262" s="1"/>
      <c r="X6262" s="1"/>
      <c r="Y6262" s="1"/>
      <c r="Z6262" s="1"/>
      <c r="AA6262" s="1"/>
      <c r="AB6262" s="1"/>
      <c r="AC6262" s="1"/>
      <c r="AD6262" s="1"/>
      <c r="AE6262" s="1"/>
    </row>
    <row r="6263">
      <c r="A6263" s="1" t="s">
        <v>31079</v>
      </c>
      <c r="B6263" s="2" t="s">
        <v>415</v>
      </c>
      <c r="C6263" s="3" t="s">
        <v>101</v>
      </c>
      <c r="D6263" s="3"/>
      <c r="E6263" s="4" t="b">
        <v>1</v>
      </c>
      <c r="F6263" s="3" t="s">
        <v>31080</v>
      </c>
      <c r="G6263" s="1"/>
      <c r="H6263" s="1" t="s">
        <v>31081</v>
      </c>
      <c r="I6263" s="3" t="s">
        <v>31082</v>
      </c>
      <c r="J6263" s="3"/>
      <c r="K6263" s="1"/>
      <c r="L6263" s="1"/>
      <c r="M6263" s="1"/>
      <c r="N6263" s="1"/>
      <c r="O6263" s="1" t="s">
        <v>573</v>
      </c>
      <c r="P6263" s="1" t="s">
        <v>31083</v>
      </c>
      <c r="Q6263" s="1"/>
      <c r="R6263" s="1"/>
      <c r="S6263" s="1"/>
      <c r="T6263" s="1"/>
      <c r="U6263" s="1"/>
      <c r="V6263" s="1"/>
      <c r="W6263" s="1"/>
      <c r="X6263" s="1"/>
      <c r="Y6263" s="1"/>
      <c r="Z6263" s="1"/>
      <c r="AA6263" s="1"/>
      <c r="AB6263" s="1"/>
      <c r="AC6263" s="1"/>
      <c r="AD6263" s="1"/>
      <c r="AE6263" s="1"/>
    </row>
    <row r="6264">
      <c r="A6264" s="1" t="s">
        <v>31084</v>
      </c>
      <c r="B6264" s="2" t="s">
        <v>415</v>
      </c>
      <c r="C6264" s="3" t="s">
        <v>598</v>
      </c>
      <c r="D6264" s="3"/>
      <c r="E6264" s="4" t="b">
        <v>1</v>
      </c>
      <c r="F6264" s="3" t="s">
        <v>31085</v>
      </c>
      <c r="G6264" s="1"/>
      <c r="H6264" s="1" t="s">
        <v>31086</v>
      </c>
      <c r="I6264" s="3" t="s">
        <v>31087</v>
      </c>
      <c r="J6264" s="3"/>
      <c r="K6264" s="1"/>
      <c r="L6264" s="1"/>
      <c r="M6264" s="1"/>
      <c r="N6264" s="1"/>
      <c r="O6264" s="3" t="s">
        <v>1841</v>
      </c>
      <c r="P6264" s="3" t="s">
        <v>31088</v>
      </c>
      <c r="Q6264" s="1"/>
      <c r="R6264" s="1"/>
      <c r="S6264" s="1"/>
      <c r="T6264" s="1"/>
      <c r="U6264" s="1"/>
      <c r="V6264" s="1"/>
      <c r="W6264" s="1"/>
      <c r="X6264" s="1"/>
      <c r="Y6264" s="1"/>
      <c r="Z6264" s="1"/>
      <c r="AA6264" s="1"/>
      <c r="AB6264" s="1"/>
      <c r="AC6264" s="1"/>
      <c r="AD6264" s="1"/>
      <c r="AE6264" s="1"/>
    </row>
    <row r="6265">
      <c r="A6265" s="1" t="s">
        <v>31089</v>
      </c>
      <c r="B6265" s="2" t="s">
        <v>439</v>
      </c>
      <c r="C6265" s="1" t="s">
        <v>475</v>
      </c>
      <c r="D6265" s="1"/>
      <c r="E6265" s="7" t="b">
        <v>0</v>
      </c>
      <c r="F6265" s="3" t="s">
        <v>31090</v>
      </c>
      <c r="G6265" s="1"/>
      <c r="H6265" s="1" t="s">
        <v>31091</v>
      </c>
      <c r="I6265" s="3" t="s">
        <v>31092</v>
      </c>
      <c r="J6265" s="3"/>
      <c r="K6265" s="1"/>
      <c r="L6265" s="1"/>
      <c r="M6265" s="1"/>
      <c r="N6265" s="1"/>
      <c r="O6265" s="1"/>
      <c r="P6265" s="1" t="s">
        <v>31093</v>
      </c>
      <c r="Q6265" s="1"/>
      <c r="R6265" s="1"/>
      <c r="S6265" s="1"/>
      <c r="T6265" s="1"/>
      <c r="U6265" s="1"/>
      <c r="V6265" s="1"/>
      <c r="W6265" s="1"/>
      <c r="X6265" s="1"/>
      <c r="Y6265" s="1"/>
      <c r="Z6265" s="1"/>
      <c r="AA6265" s="1"/>
      <c r="AB6265" s="1"/>
      <c r="AC6265" s="1"/>
      <c r="AD6265" s="1"/>
      <c r="AE6265" s="1"/>
    </row>
    <row r="6266">
      <c r="A6266" s="1" t="s">
        <v>31094</v>
      </c>
      <c r="B6266" s="2" t="s">
        <v>439</v>
      </c>
      <c r="C6266" s="1" t="s">
        <v>475</v>
      </c>
      <c r="D6266" s="1"/>
      <c r="E6266" s="7" t="b">
        <v>0</v>
      </c>
      <c r="F6266" s="3" t="s">
        <v>31095</v>
      </c>
      <c r="G6266" s="1"/>
      <c r="H6266" s="1" t="s">
        <v>31096</v>
      </c>
      <c r="I6266" s="3" t="s">
        <v>31097</v>
      </c>
      <c r="J6266" s="3"/>
      <c r="K6266" s="1"/>
      <c r="L6266" s="1"/>
      <c r="M6266" s="1"/>
      <c r="N6266" s="1"/>
      <c r="O6266" s="1"/>
      <c r="P6266" s="1" t="s">
        <v>31098</v>
      </c>
      <c r="Q6266" s="1"/>
      <c r="R6266" s="1"/>
      <c r="S6266" s="1"/>
      <c r="T6266" s="1"/>
      <c r="U6266" s="1"/>
      <c r="V6266" s="1"/>
      <c r="W6266" s="1"/>
      <c r="X6266" s="1"/>
      <c r="Y6266" s="1"/>
      <c r="Z6266" s="1"/>
      <c r="AA6266" s="1"/>
      <c r="AB6266" s="1"/>
      <c r="AC6266" s="1"/>
      <c r="AD6266" s="1"/>
      <c r="AE6266" s="1"/>
    </row>
    <row r="6267">
      <c r="A6267" s="1" t="s">
        <v>31099</v>
      </c>
      <c r="B6267" s="2" t="s">
        <v>415</v>
      </c>
      <c r="C6267" s="3" t="s">
        <v>440</v>
      </c>
      <c r="D6267" s="3"/>
      <c r="E6267" s="4" t="b">
        <v>1</v>
      </c>
      <c r="F6267" s="3" t="s">
        <v>31100</v>
      </c>
      <c r="G6267" s="1"/>
      <c r="H6267" s="1" t="s">
        <v>31101</v>
      </c>
      <c r="I6267" s="3" t="s">
        <v>31102</v>
      </c>
      <c r="J6267" s="3"/>
      <c r="K6267" s="1"/>
      <c r="L6267" s="1"/>
      <c r="M6267" s="1"/>
      <c r="N6267" s="1"/>
      <c r="O6267" s="1"/>
      <c r="P6267" s="1" t="s">
        <v>31103</v>
      </c>
      <c r="Q6267" s="1"/>
      <c r="R6267" s="1"/>
      <c r="S6267" s="1"/>
      <c r="T6267" s="1"/>
      <c r="U6267" s="1"/>
      <c r="V6267" s="1"/>
      <c r="W6267" s="1"/>
      <c r="X6267" s="1"/>
      <c r="Y6267" s="1"/>
      <c r="Z6267" s="1"/>
      <c r="AA6267" s="1"/>
      <c r="AB6267" s="1"/>
      <c r="AC6267" s="1"/>
      <c r="AD6267" s="1"/>
      <c r="AE6267" s="1"/>
    </row>
    <row r="6268">
      <c r="A6268" s="1" t="s">
        <v>31104</v>
      </c>
      <c r="B6268" s="2" t="s">
        <v>415</v>
      </c>
      <c r="C6268" s="3" t="s">
        <v>491</v>
      </c>
      <c r="D6268" s="3"/>
      <c r="E6268" s="4" t="b">
        <v>1</v>
      </c>
      <c r="F6268" s="3" t="s">
        <v>31105</v>
      </c>
      <c r="G6268" s="1"/>
      <c r="H6268" s="1" t="s">
        <v>31106</v>
      </c>
      <c r="I6268" s="3" t="s">
        <v>31107</v>
      </c>
      <c r="J6268" s="3"/>
      <c r="K6268" s="1"/>
      <c r="L6268" s="1"/>
      <c r="M6268" s="1"/>
      <c r="N6268" s="1"/>
      <c r="O6268" s="1"/>
      <c r="P6268" s="1" t="s">
        <v>31108</v>
      </c>
      <c r="Q6268" s="1"/>
      <c r="R6268" s="1"/>
      <c r="S6268" s="1"/>
      <c r="T6268" s="1"/>
      <c r="U6268" s="1"/>
      <c r="V6268" s="1"/>
      <c r="W6268" s="1"/>
      <c r="X6268" s="1"/>
      <c r="Y6268" s="1"/>
      <c r="Z6268" s="1"/>
      <c r="AA6268" s="1"/>
      <c r="AB6268" s="1"/>
      <c r="AC6268" s="1"/>
      <c r="AD6268" s="1"/>
      <c r="AE6268" s="1"/>
    </row>
    <row r="6269">
      <c r="A6269" s="1" t="s">
        <v>31109</v>
      </c>
      <c r="B6269" s="2" t="s">
        <v>439</v>
      </c>
      <c r="C6269" s="3" t="s">
        <v>440</v>
      </c>
      <c r="D6269" s="3"/>
      <c r="E6269" s="7" t="b">
        <v>0</v>
      </c>
      <c r="F6269" s="3" t="s">
        <v>31110</v>
      </c>
      <c r="G6269" s="1"/>
      <c r="H6269" s="1" t="s">
        <v>31111</v>
      </c>
      <c r="I6269" s="3" t="s">
        <v>31112</v>
      </c>
      <c r="J6269" s="3"/>
      <c r="K6269" s="1"/>
      <c r="L6269" s="1"/>
      <c r="M6269" s="1"/>
      <c r="N6269" s="1"/>
      <c r="O6269" s="1"/>
      <c r="P6269" s="1" t="s">
        <v>31113</v>
      </c>
      <c r="Q6269" s="1"/>
      <c r="R6269" s="1"/>
      <c r="S6269" s="1"/>
      <c r="T6269" s="1"/>
      <c r="U6269" s="1"/>
      <c r="V6269" s="1"/>
      <c r="W6269" s="1"/>
      <c r="X6269" s="1"/>
      <c r="Y6269" s="1"/>
      <c r="Z6269" s="1"/>
      <c r="AA6269" s="1"/>
      <c r="AB6269" s="1"/>
      <c r="AC6269" s="1"/>
      <c r="AD6269" s="1"/>
      <c r="AE6269" s="1"/>
    </row>
    <row r="6270">
      <c r="A6270" s="1" t="s">
        <v>31114</v>
      </c>
      <c r="B6270" s="2" t="s">
        <v>415</v>
      </c>
      <c r="C6270" s="3" t="s">
        <v>440</v>
      </c>
      <c r="D6270" s="3"/>
      <c r="E6270" s="4" t="b">
        <v>1</v>
      </c>
      <c r="F6270" s="3" t="s">
        <v>31115</v>
      </c>
      <c r="G6270" s="1"/>
      <c r="H6270" s="1" t="s">
        <v>31116</v>
      </c>
      <c r="I6270" s="1" t="s">
        <v>31117</v>
      </c>
      <c r="J6270" s="1"/>
      <c r="K6270" s="1"/>
      <c r="L6270" s="1"/>
      <c r="M6270" s="1"/>
      <c r="N6270" s="1"/>
      <c r="O6270" s="1"/>
      <c r="P6270" s="1" t="s">
        <v>31118</v>
      </c>
      <c r="Q6270" s="1"/>
      <c r="R6270" s="1"/>
      <c r="S6270" s="1"/>
      <c r="T6270" s="1"/>
      <c r="U6270" s="1"/>
      <c r="V6270" s="1"/>
      <c r="W6270" s="1"/>
      <c r="X6270" s="1"/>
      <c r="Y6270" s="1"/>
      <c r="Z6270" s="1"/>
      <c r="AA6270" s="1"/>
      <c r="AB6270" s="1"/>
      <c r="AC6270" s="1"/>
      <c r="AD6270" s="1"/>
      <c r="AE6270" s="1"/>
    </row>
    <row r="6271">
      <c r="A6271" s="1" t="s">
        <v>31119</v>
      </c>
      <c r="B6271" s="2" t="s">
        <v>415</v>
      </c>
      <c r="C6271" s="3" t="s">
        <v>101</v>
      </c>
      <c r="D6271" s="3"/>
      <c r="E6271" s="4" t="b">
        <v>1</v>
      </c>
      <c r="F6271" s="3" t="s">
        <v>31120</v>
      </c>
      <c r="G6271" s="1"/>
      <c r="H6271" s="1" t="s">
        <v>31121</v>
      </c>
      <c r="I6271" s="1" t="s">
        <v>31122</v>
      </c>
      <c r="J6271" s="1"/>
      <c r="K6271" s="1"/>
      <c r="L6271" s="1"/>
      <c r="M6271" s="1"/>
      <c r="N6271" s="1"/>
      <c r="O6271" s="1"/>
      <c r="P6271" s="3" t="s">
        <v>31123</v>
      </c>
      <c r="Q6271" s="1"/>
      <c r="R6271" s="1"/>
      <c r="S6271" s="1"/>
      <c r="T6271" s="1"/>
      <c r="U6271" s="1"/>
      <c r="V6271" s="1"/>
      <c r="W6271" s="1"/>
      <c r="X6271" s="1"/>
      <c r="Y6271" s="1"/>
      <c r="Z6271" s="1"/>
      <c r="AA6271" s="1"/>
      <c r="AB6271" s="1"/>
      <c r="AC6271" s="1"/>
      <c r="AD6271" s="1"/>
      <c r="AE6271" s="1"/>
    </row>
    <row r="6272">
      <c r="A6272" s="1" t="s">
        <v>31124</v>
      </c>
      <c r="B6272" s="2" t="s">
        <v>415</v>
      </c>
      <c r="C6272" s="3" t="s">
        <v>491</v>
      </c>
      <c r="D6272" s="3"/>
      <c r="E6272" s="4" t="b">
        <v>1</v>
      </c>
      <c r="F6272" s="3" t="s">
        <v>31125</v>
      </c>
      <c r="G6272" s="1"/>
      <c r="H6272" s="1" t="s">
        <v>31126</v>
      </c>
      <c r="I6272" s="3" t="s">
        <v>31127</v>
      </c>
      <c r="J6272" s="3"/>
      <c r="K6272" s="1"/>
      <c r="L6272" s="1"/>
      <c r="M6272" s="1"/>
      <c r="N6272" s="1"/>
      <c r="O6272" s="3" t="s">
        <v>421</v>
      </c>
      <c r="P6272" s="3" t="s">
        <v>31128</v>
      </c>
      <c r="Q6272" s="1"/>
      <c r="R6272" s="1"/>
      <c r="S6272" s="1"/>
      <c r="T6272" s="1"/>
      <c r="U6272" s="1"/>
      <c r="V6272" s="1"/>
      <c r="W6272" s="1"/>
      <c r="X6272" s="1"/>
      <c r="Y6272" s="1"/>
      <c r="Z6272" s="1"/>
      <c r="AA6272" s="1"/>
      <c r="AB6272" s="1"/>
      <c r="AC6272" s="1"/>
      <c r="AD6272" s="1"/>
      <c r="AE6272" s="1"/>
    </row>
    <row r="6273">
      <c r="A6273" s="1" t="s">
        <v>31129</v>
      </c>
      <c r="B6273" s="2" t="s">
        <v>439</v>
      </c>
      <c r="C6273" s="3" t="s">
        <v>509</v>
      </c>
      <c r="D6273" s="3"/>
      <c r="E6273" s="7" t="b">
        <v>0</v>
      </c>
      <c r="F6273" s="3" t="s">
        <v>31130</v>
      </c>
      <c r="G6273" s="1"/>
      <c r="H6273" s="1" t="s">
        <v>31131</v>
      </c>
      <c r="I6273" s="3" t="s">
        <v>31132</v>
      </c>
      <c r="J6273" s="3"/>
      <c r="K6273" s="1"/>
      <c r="L6273" s="1"/>
      <c r="M6273" s="1"/>
      <c r="N6273" s="1"/>
      <c r="O6273" s="1"/>
      <c r="P6273" s="1" t="s">
        <v>31133</v>
      </c>
      <c r="Q6273" s="1"/>
      <c r="R6273" s="1"/>
      <c r="S6273" s="1"/>
      <c r="T6273" s="1"/>
      <c r="U6273" s="1"/>
      <c r="V6273" s="1"/>
      <c r="W6273" s="1"/>
      <c r="X6273" s="1"/>
      <c r="Y6273" s="1"/>
      <c r="Z6273" s="1"/>
      <c r="AA6273" s="1"/>
      <c r="AB6273" s="1"/>
      <c r="AC6273" s="1"/>
      <c r="AD6273" s="1"/>
      <c r="AE6273" s="1"/>
    </row>
    <row r="6274">
      <c r="A6274" s="1" t="s">
        <v>31134</v>
      </c>
      <c r="B6274" s="2" t="s">
        <v>415</v>
      </c>
      <c r="C6274" s="3" t="s">
        <v>440</v>
      </c>
      <c r="D6274" s="3"/>
      <c r="E6274" s="4" t="b">
        <v>1</v>
      </c>
      <c r="F6274" s="3" t="s">
        <v>31135</v>
      </c>
      <c r="G6274" s="1"/>
      <c r="H6274" s="1" t="s">
        <v>31136</v>
      </c>
      <c r="I6274" s="1" t="s">
        <v>31137</v>
      </c>
      <c r="J6274" s="1"/>
      <c r="K6274" s="1"/>
      <c r="L6274" s="1"/>
      <c r="M6274" s="1"/>
      <c r="N6274" s="1"/>
      <c r="O6274" s="3" t="s">
        <v>445</v>
      </c>
      <c r="P6274" s="3" t="s">
        <v>31138</v>
      </c>
      <c r="Q6274" s="1"/>
      <c r="R6274" s="1"/>
      <c r="S6274" s="1"/>
      <c r="T6274" s="1"/>
      <c r="U6274" s="1"/>
      <c r="V6274" s="1"/>
      <c r="W6274" s="1"/>
      <c r="X6274" s="1"/>
      <c r="Y6274" s="1"/>
      <c r="Z6274" s="1"/>
      <c r="AA6274" s="1"/>
      <c r="AB6274" s="1"/>
      <c r="AC6274" s="1"/>
      <c r="AD6274" s="1"/>
      <c r="AE6274" s="1"/>
    </row>
    <row r="6275">
      <c r="A6275" s="1" t="s">
        <v>31139</v>
      </c>
      <c r="B6275" s="2" t="s">
        <v>439</v>
      </c>
      <c r="C6275" s="3" t="s">
        <v>101</v>
      </c>
      <c r="D6275" s="3"/>
      <c r="E6275" s="7" t="b">
        <v>0</v>
      </c>
      <c r="F6275" s="3" t="s">
        <v>31140</v>
      </c>
      <c r="G6275" s="1"/>
      <c r="H6275" s="1" t="s">
        <v>31141</v>
      </c>
      <c r="I6275" s="3" t="s">
        <v>31142</v>
      </c>
      <c r="J6275" s="3"/>
      <c r="K6275" s="1"/>
      <c r="L6275" s="1"/>
      <c r="M6275" s="1"/>
      <c r="N6275" s="1"/>
      <c r="O6275" s="1"/>
      <c r="P6275" s="1" t="s">
        <v>31143</v>
      </c>
      <c r="Q6275" s="1"/>
      <c r="R6275" s="1"/>
      <c r="S6275" s="1"/>
      <c r="T6275" s="1"/>
      <c r="U6275" s="1"/>
      <c r="V6275" s="1"/>
      <c r="W6275" s="1"/>
      <c r="X6275" s="1"/>
      <c r="Y6275" s="1"/>
      <c r="Z6275" s="1"/>
      <c r="AA6275" s="1"/>
      <c r="AB6275" s="1"/>
      <c r="AC6275" s="1"/>
      <c r="AD6275" s="1"/>
      <c r="AE6275" s="1"/>
    </row>
    <row r="6276">
      <c r="A6276" s="1" t="s">
        <v>31144</v>
      </c>
      <c r="B6276" s="2" t="s">
        <v>415</v>
      </c>
      <c r="C6276" s="3" t="s">
        <v>440</v>
      </c>
      <c r="D6276" s="3" t="s">
        <v>491</v>
      </c>
      <c r="E6276" s="4" t="b">
        <v>1</v>
      </c>
      <c r="F6276" s="3" t="s">
        <v>31145</v>
      </c>
      <c r="G6276" s="1"/>
      <c r="H6276" s="3" t="s">
        <v>31146</v>
      </c>
      <c r="I6276" s="3" t="s">
        <v>31147</v>
      </c>
      <c r="J6276" s="3"/>
      <c r="K6276" s="1"/>
      <c r="L6276" s="1"/>
      <c r="M6276" s="1"/>
      <c r="N6276" s="1"/>
      <c r="O6276" s="3" t="s">
        <v>1245</v>
      </c>
      <c r="P6276" s="1" t="s">
        <v>31148</v>
      </c>
      <c r="Q6276" s="1"/>
      <c r="R6276" s="1"/>
      <c r="S6276" s="1"/>
      <c r="T6276" s="1"/>
      <c r="U6276" s="1"/>
      <c r="V6276" s="1"/>
      <c r="W6276" s="1"/>
      <c r="X6276" s="1"/>
      <c r="Y6276" s="1"/>
      <c r="Z6276" s="1"/>
      <c r="AA6276" s="1"/>
      <c r="AB6276" s="1"/>
      <c r="AC6276" s="1"/>
      <c r="AD6276" s="1"/>
      <c r="AE6276" s="1"/>
    </row>
    <row r="6277">
      <c r="A6277" s="1" t="s">
        <v>31149</v>
      </c>
      <c r="B6277" s="2" t="s">
        <v>415</v>
      </c>
      <c r="C6277" s="3" t="s">
        <v>491</v>
      </c>
      <c r="D6277" s="3"/>
      <c r="E6277" s="4" t="b">
        <v>1</v>
      </c>
      <c r="F6277" s="3" t="s">
        <v>31150</v>
      </c>
      <c r="G6277" s="1"/>
      <c r="H6277" s="1" t="s">
        <v>31151</v>
      </c>
      <c r="I6277" s="3" t="s">
        <v>31152</v>
      </c>
      <c r="J6277" s="3"/>
      <c r="K6277" s="1"/>
      <c r="L6277" s="1"/>
      <c r="M6277" s="1"/>
      <c r="N6277" s="1"/>
      <c r="O6277" s="1"/>
      <c r="P6277" s="3" t="s">
        <v>31153</v>
      </c>
      <c r="Q6277" s="1"/>
      <c r="R6277" s="1"/>
      <c r="S6277" s="1"/>
      <c r="T6277" s="1"/>
      <c r="U6277" s="1"/>
      <c r="V6277" s="1"/>
      <c r="W6277" s="1"/>
      <c r="X6277" s="1"/>
      <c r="Y6277" s="1"/>
      <c r="Z6277" s="1"/>
      <c r="AA6277" s="1"/>
      <c r="AB6277" s="1"/>
      <c r="AC6277" s="1"/>
      <c r="AD6277" s="1"/>
      <c r="AE6277" s="1"/>
    </row>
    <row r="6278">
      <c r="A6278" s="1" t="s">
        <v>31154</v>
      </c>
      <c r="B6278" s="2" t="s">
        <v>415</v>
      </c>
      <c r="C6278" s="1" t="s">
        <v>475</v>
      </c>
      <c r="D6278" s="1"/>
      <c r="E6278" s="4" t="b">
        <v>1</v>
      </c>
      <c r="F6278" s="3" t="s">
        <v>31155</v>
      </c>
      <c r="G6278" s="1"/>
      <c r="H6278" s="1" t="s">
        <v>31156</v>
      </c>
      <c r="I6278" s="3" t="s">
        <v>31157</v>
      </c>
      <c r="J6278" s="3"/>
      <c r="K6278" s="1"/>
      <c r="L6278" s="1"/>
      <c r="M6278" s="1"/>
      <c r="N6278" s="1"/>
      <c r="O6278" s="1"/>
      <c r="P6278" s="3" t="s">
        <v>31158</v>
      </c>
      <c r="Q6278" s="1"/>
      <c r="R6278" s="1"/>
      <c r="S6278" s="1"/>
      <c r="T6278" s="1"/>
      <c r="U6278" s="1"/>
      <c r="V6278" s="1"/>
      <c r="W6278" s="1"/>
      <c r="X6278" s="1"/>
      <c r="Y6278" s="1"/>
      <c r="Z6278" s="1"/>
      <c r="AA6278" s="1"/>
      <c r="AB6278" s="1"/>
      <c r="AC6278" s="1"/>
      <c r="AD6278" s="1"/>
      <c r="AE6278" s="1"/>
    </row>
    <row r="6279">
      <c r="A6279" s="1" t="s">
        <v>31159</v>
      </c>
      <c r="B6279" s="2" t="s">
        <v>439</v>
      </c>
      <c r="C6279" s="3" t="s">
        <v>440</v>
      </c>
      <c r="D6279" s="3"/>
      <c r="E6279" s="7" t="b">
        <v>0</v>
      </c>
      <c r="F6279" s="3" t="s">
        <v>31160</v>
      </c>
      <c r="G6279" s="1"/>
      <c r="H6279" s="1" t="s">
        <v>31161</v>
      </c>
      <c r="I6279" s="3" t="s">
        <v>31162</v>
      </c>
      <c r="J6279" s="3"/>
      <c r="K6279" s="1"/>
      <c r="L6279" s="1"/>
      <c r="M6279" s="1"/>
      <c r="N6279" s="1"/>
      <c r="O6279" s="1"/>
      <c r="P6279" s="1" t="s">
        <v>31163</v>
      </c>
      <c r="Q6279" s="1"/>
      <c r="R6279" s="1"/>
      <c r="S6279" s="1"/>
      <c r="T6279" s="1"/>
      <c r="U6279" s="1"/>
      <c r="V6279" s="1"/>
      <c r="W6279" s="1"/>
      <c r="X6279" s="1"/>
      <c r="Y6279" s="1"/>
      <c r="Z6279" s="1"/>
      <c r="AA6279" s="1"/>
      <c r="AB6279" s="1"/>
      <c r="AC6279" s="1"/>
      <c r="AD6279" s="1"/>
      <c r="AE6279" s="1"/>
    </row>
    <row r="6280">
      <c r="A6280" s="1" t="s">
        <v>31164</v>
      </c>
      <c r="B6280" s="2" t="s">
        <v>415</v>
      </c>
      <c r="C6280" s="3" t="s">
        <v>101</v>
      </c>
      <c r="D6280" s="3"/>
      <c r="E6280" s="4" t="b">
        <v>1</v>
      </c>
      <c r="F6280" s="3" t="s">
        <v>31165</v>
      </c>
      <c r="G6280" s="1"/>
      <c r="H6280" s="1" t="s">
        <v>31166</v>
      </c>
      <c r="I6280" s="3" t="s">
        <v>31165</v>
      </c>
      <c r="J6280" s="3"/>
      <c r="K6280" s="1"/>
      <c r="L6280" s="1"/>
      <c r="M6280" s="1"/>
      <c r="N6280" s="1"/>
      <c r="O6280" s="3" t="s">
        <v>749</v>
      </c>
      <c r="P6280" s="3" t="s">
        <v>31167</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31168</v>
      </c>
      <c r="G6281" s="1"/>
      <c r="H6281" s="1" t="s">
        <v>31169</v>
      </c>
      <c r="I6281" s="3" t="s">
        <v>31170</v>
      </c>
      <c r="J6281" s="3"/>
      <c r="K6281" s="1"/>
      <c r="L6281" s="1"/>
      <c r="M6281" s="1"/>
      <c r="N6281" s="1"/>
      <c r="O6281" s="1"/>
      <c r="P6281" s="3" t="s">
        <v>31171</v>
      </c>
      <c r="Q6281" s="1"/>
      <c r="R6281" s="1"/>
      <c r="S6281" s="1"/>
      <c r="T6281" s="1"/>
      <c r="U6281" s="1"/>
      <c r="V6281" s="1"/>
      <c r="W6281" s="1"/>
      <c r="X6281" s="1"/>
      <c r="Y6281" s="1"/>
      <c r="Z6281" s="1"/>
      <c r="AA6281" s="1"/>
      <c r="AB6281" s="1"/>
      <c r="AC6281" s="1"/>
      <c r="AD6281" s="1"/>
      <c r="AE6281" s="1"/>
    </row>
    <row r="6282">
      <c r="A6282" s="1" t="s">
        <v>31172</v>
      </c>
      <c r="B6282" s="2" t="s">
        <v>439</v>
      </c>
      <c r="C6282" s="3" t="s">
        <v>101</v>
      </c>
      <c r="D6282" s="3"/>
      <c r="E6282" s="7" t="b">
        <v>0</v>
      </c>
      <c r="F6282" s="3" t="s">
        <v>31173</v>
      </c>
      <c r="G6282" s="1"/>
      <c r="H6282" s="3" t="s">
        <v>31174</v>
      </c>
      <c r="I6282" s="3" t="s">
        <v>31175</v>
      </c>
      <c r="J6282" s="3"/>
      <c r="K6282" s="1"/>
      <c r="L6282" s="1"/>
      <c r="M6282" s="1"/>
      <c r="N6282" s="1"/>
      <c r="O6282" s="3"/>
      <c r="P6282" s="1" t="s">
        <v>31176</v>
      </c>
      <c r="Q6282" s="1"/>
      <c r="R6282" s="1"/>
      <c r="S6282" s="1"/>
      <c r="T6282" s="1"/>
      <c r="U6282" s="1"/>
      <c r="V6282" s="1"/>
      <c r="W6282" s="1"/>
      <c r="X6282" s="1"/>
      <c r="Y6282" s="1"/>
      <c r="Z6282" s="1"/>
      <c r="AA6282" s="1"/>
      <c r="AB6282" s="1"/>
      <c r="AC6282" s="1"/>
      <c r="AD6282" s="1"/>
      <c r="AE6282" s="1"/>
    </row>
    <row r="6283">
      <c r="A6283" s="1" t="s">
        <v>31177</v>
      </c>
      <c r="B6283" s="2" t="s">
        <v>439</v>
      </c>
      <c r="C6283" s="3" t="s">
        <v>101</v>
      </c>
      <c r="D6283" s="3"/>
      <c r="E6283" s="7" t="b">
        <v>0</v>
      </c>
      <c r="F6283" s="3" t="s">
        <v>31178</v>
      </c>
      <c r="G6283" s="1"/>
      <c r="H6283" s="3" t="s">
        <v>31179</v>
      </c>
      <c r="I6283" s="3" t="s">
        <v>31180</v>
      </c>
      <c r="J6283" s="3"/>
      <c r="K6283" s="1"/>
      <c r="L6283" s="1"/>
      <c r="M6283" s="1"/>
      <c r="N6283" s="1"/>
      <c r="O6283" s="1"/>
      <c r="P6283" s="1" t="s">
        <v>31181</v>
      </c>
      <c r="Q6283" s="1"/>
      <c r="R6283" s="1"/>
      <c r="S6283" s="1"/>
      <c r="T6283" s="1"/>
      <c r="U6283" s="1"/>
      <c r="V6283" s="1"/>
      <c r="W6283" s="1"/>
      <c r="X6283" s="1"/>
      <c r="Y6283" s="1"/>
      <c r="Z6283" s="1"/>
      <c r="AA6283" s="1"/>
      <c r="AB6283" s="1"/>
      <c r="AC6283" s="1"/>
      <c r="AD6283" s="1"/>
      <c r="AE6283" s="1"/>
    </row>
    <row r="6284">
      <c r="A6284" s="1" t="s">
        <v>31182</v>
      </c>
      <c r="B6284" s="2" t="s">
        <v>439</v>
      </c>
      <c r="C6284" s="3" t="s">
        <v>101</v>
      </c>
      <c r="D6284" s="3"/>
      <c r="E6284" s="7" t="b">
        <v>0</v>
      </c>
      <c r="F6284" s="3" t="s">
        <v>31183</v>
      </c>
      <c r="G6284" s="1"/>
      <c r="H6284" s="1" t="s">
        <v>31184</v>
      </c>
      <c r="I6284" s="3" t="s">
        <v>31185</v>
      </c>
      <c r="J6284" s="3"/>
      <c r="K6284" s="1"/>
      <c r="L6284" s="1"/>
      <c r="M6284" s="1"/>
      <c r="N6284" s="1"/>
      <c r="O6284" s="1"/>
      <c r="P6284" s="1" t="s">
        <v>31186</v>
      </c>
      <c r="Q6284" s="1"/>
      <c r="R6284" s="1"/>
      <c r="S6284" s="1"/>
      <c r="T6284" s="1"/>
      <c r="U6284" s="1"/>
      <c r="V6284" s="1"/>
      <c r="W6284" s="1"/>
      <c r="X6284" s="1"/>
      <c r="Y6284" s="1"/>
      <c r="Z6284" s="1"/>
      <c r="AA6284" s="1"/>
      <c r="AB6284" s="1"/>
      <c r="AC6284" s="1"/>
      <c r="AD6284" s="1"/>
      <c r="AE6284" s="1"/>
    </row>
    <row r="6285">
      <c r="A6285" s="1" t="s">
        <v>31187</v>
      </c>
      <c r="B6285" s="2" t="s">
        <v>439</v>
      </c>
      <c r="C6285" s="3" t="s">
        <v>440</v>
      </c>
      <c r="D6285" s="3"/>
      <c r="E6285" s="7" t="b">
        <v>0</v>
      </c>
      <c r="F6285" s="3" t="s">
        <v>31188</v>
      </c>
      <c r="G6285" s="1"/>
      <c r="H6285" s="1" t="s">
        <v>31189</v>
      </c>
      <c r="I6285" s="3" t="s">
        <v>31190</v>
      </c>
      <c r="J6285" s="3"/>
      <c r="K6285" s="1"/>
      <c r="L6285" s="1"/>
      <c r="M6285" s="1"/>
      <c r="N6285" s="1"/>
      <c r="O6285" s="1"/>
      <c r="P6285" s="1" t="s">
        <v>31191</v>
      </c>
      <c r="Q6285" s="1"/>
      <c r="R6285" s="1"/>
      <c r="S6285" s="1"/>
      <c r="T6285" s="1"/>
      <c r="U6285" s="1"/>
      <c r="V6285" s="1"/>
      <c r="W6285" s="1"/>
      <c r="X6285" s="1"/>
      <c r="Y6285" s="1"/>
      <c r="Z6285" s="1"/>
      <c r="AA6285" s="1"/>
      <c r="AB6285" s="1"/>
      <c r="AC6285" s="1"/>
      <c r="AD6285" s="1"/>
      <c r="AE6285" s="1"/>
    </row>
    <row r="6286">
      <c r="A6286" s="1" t="s">
        <v>31192</v>
      </c>
      <c r="B6286" s="2" t="s">
        <v>439</v>
      </c>
      <c r="C6286" s="1" t="s">
        <v>475</v>
      </c>
      <c r="D6286" s="1"/>
      <c r="E6286" s="7" t="b">
        <v>0</v>
      </c>
      <c r="F6286" s="3" t="s">
        <v>31193</v>
      </c>
      <c r="G6286" s="1"/>
      <c r="H6286" s="1" t="s">
        <v>31194</v>
      </c>
      <c r="I6286" s="1" t="s">
        <v>31195</v>
      </c>
      <c r="J6286" s="1"/>
      <c r="K6286" s="1"/>
      <c r="L6286" s="1"/>
      <c r="M6286" s="1"/>
      <c r="N6286" s="1"/>
      <c r="O6286" s="1"/>
      <c r="P6286" s="1" t="s">
        <v>31196</v>
      </c>
      <c r="Q6286" s="1"/>
      <c r="R6286" s="1"/>
      <c r="S6286" s="1"/>
      <c r="T6286" s="1"/>
      <c r="U6286" s="1"/>
      <c r="V6286" s="1"/>
      <c r="W6286" s="1"/>
      <c r="X6286" s="1"/>
      <c r="Y6286" s="1"/>
      <c r="Z6286" s="1"/>
      <c r="AA6286" s="1"/>
      <c r="AB6286" s="1"/>
      <c r="AC6286" s="1"/>
      <c r="AD6286" s="1"/>
      <c r="AE6286" s="1"/>
    </row>
    <row r="6287">
      <c r="A6287" s="1" t="s">
        <v>31197</v>
      </c>
      <c r="B6287" s="2" t="s">
        <v>439</v>
      </c>
      <c r="C6287" s="1" t="s">
        <v>475</v>
      </c>
      <c r="D6287" s="1"/>
      <c r="E6287" s="7" t="b">
        <v>0</v>
      </c>
      <c r="F6287" s="3" t="s">
        <v>31198</v>
      </c>
      <c r="G6287" s="1"/>
      <c r="H6287" s="1" t="s">
        <v>31199</v>
      </c>
      <c r="I6287" s="3" t="s">
        <v>31200</v>
      </c>
      <c r="J6287" s="3"/>
      <c r="K6287" s="1"/>
      <c r="L6287" s="3" t="s">
        <v>31201</v>
      </c>
      <c r="M6287" s="1"/>
      <c r="N6287" s="1"/>
      <c r="O6287" s="1"/>
      <c r="P6287" s="1" t="s">
        <v>31202</v>
      </c>
      <c r="Q6287" s="1"/>
      <c r="R6287" s="1"/>
      <c r="S6287" s="1"/>
      <c r="T6287" s="1"/>
      <c r="U6287" s="1"/>
      <c r="V6287" s="1"/>
      <c r="W6287" s="1"/>
      <c r="X6287" s="1"/>
      <c r="Y6287" s="1"/>
      <c r="Z6287" s="1"/>
      <c r="AA6287" s="1"/>
      <c r="AB6287" s="1"/>
      <c r="AC6287" s="1"/>
      <c r="AD6287" s="1"/>
      <c r="AE6287" s="1"/>
    </row>
    <row r="6288">
      <c r="A6288" s="3" t="s">
        <v>31203</v>
      </c>
      <c r="B6288" s="5" t="s">
        <v>439</v>
      </c>
      <c r="C6288" s="3" t="s">
        <v>101</v>
      </c>
      <c r="D6288" s="3"/>
      <c r="E6288" s="7" t="b">
        <v>0</v>
      </c>
      <c r="F6288" s="3" t="s">
        <v>31204</v>
      </c>
      <c r="G6288" s="1"/>
      <c r="H6288" s="3" t="s">
        <v>31205</v>
      </c>
      <c r="I6288" s="3" t="s">
        <v>31206</v>
      </c>
      <c r="J6288" s="3"/>
      <c r="K6288" s="1"/>
      <c r="L6288" s="1"/>
      <c r="M6288" s="1"/>
      <c r="N6288" s="1"/>
      <c r="O6288" s="1"/>
      <c r="P6288" s="3" t="s">
        <v>31207</v>
      </c>
      <c r="Q6288" s="1"/>
      <c r="R6288" s="1"/>
      <c r="S6288" s="1"/>
      <c r="T6288" s="1"/>
      <c r="U6288" s="1"/>
      <c r="V6288" s="1"/>
      <c r="W6288" s="1"/>
      <c r="X6288" s="1"/>
      <c r="Y6288" s="1"/>
      <c r="Z6288" s="1"/>
      <c r="AA6288" s="1"/>
      <c r="AB6288" s="1"/>
      <c r="AC6288" s="1"/>
      <c r="AD6288" s="1"/>
      <c r="AE6288" s="1"/>
    </row>
    <row r="6289">
      <c r="A6289" s="3" t="s">
        <v>31208</v>
      </c>
      <c r="B6289" s="5" t="s">
        <v>439</v>
      </c>
      <c r="C6289" s="3" t="s">
        <v>101</v>
      </c>
      <c r="D6289" s="3"/>
      <c r="E6289" s="4" t="b">
        <v>0</v>
      </c>
      <c r="F6289" s="3" t="s">
        <v>31209</v>
      </c>
      <c r="G6289" s="1"/>
      <c r="H6289" s="3" t="s">
        <v>31210</v>
      </c>
      <c r="I6289" s="3" t="s">
        <v>31211</v>
      </c>
      <c r="J6289" s="3"/>
      <c r="K6289" s="1"/>
      <c r="L6289" s="1"/>
      <c r="M6289" s="1"/>
      <c r="N6289" s="1"/>
      <c r="O6289" s="3"/>
      <c r="P6289" s="3" t="s">
        <v>31212</v>
      </c>
      <c r="Q6289" s="1"/>
      <c r="R6289" s="1"/>
      <c r="S6289" s="1"/>
      <c r="T6289" s="1"/>
      <c r="U6289" s="1"/>
      <c r="V6289" s="1"/>
      <c r="W6289" s="1"/>
      <c r="X6289" s="1"/>
      <c r="Y6289" s="1"/>
      <c r="Z6289" s="1"/>
      <c r="AA6289" s="1"/>
      <c r="AB6289" s="1"/>
      <c r="AC6289" s="1"/>
      <c r="AD6289" s="1"/>
      <c r="AE6289" s="1"/>
    </row>
    <row r="6290">
      <c r="A6290" s="1" t="s">
        <v>31213</v>
      </c>
      <c r="B6290" s="2" t="s">
        <v>439</v>
      </c>
      <c r="C6290" s="1" t="s">
        <v>475</v>
      </c>
      <c r="D6290" s="1"/>
      <c r="E6290" s="7" t="b">
        <v>0</v>
      </c>
      <c r="F6290" s="3" t="s">
        <v>31214</v>
      </c>
      <c r="G6290" s="1"/>
      <c r="H6290" s="1" t="s">
        <v>31215</v>
      </c>
      <c r="I6290" s="3" t="s">
        <v>31216</v>
      </c>
      <c r="J6290" s="3"/>
      <c r="K6290" s="1"/>
      <c r="L6290" s="1"/>
      <c r="M6290" s="1"/>
      <c r="N6290" s="1"/>
      <c r="O6290" s="1"/>
      <c r="P6290" s="1" t="s">
        <v>31217</v>
      </c>
      <c r="Q6290" s="1"/>
      <c r="R6290" s="1"/>
      <c r="S6290" s="1"/>
      <c r="T6290" s="1"/>
      <c r="U6290" s="1"/>
      <c r="V6290" s="1"/>
      <c r="W6290" s="1"/>
      <c r="X6290" s="1"/>
      <c r="Y6290" s="1"/>
      <c r="Z6290" s="1"/>
      <c r="AA6290" s="1"/>
      <c r="AB6290" s="1"/>
      <c r="AC6290" s="1"/>
      <c r="AD6290" s="1"/>
      <c r="AE6290" s="1"/>
    </row>
    <row r="6291">
      <c r="A6291" s="3" t="s">
        <v>31201</v>
      </c>
      <c r="B6291" s="5" t="s">
        <v>439</v>
      </c>
      <c r="C6291" s="3" t="s">
        <v>475</v>
      </c>
      <c r="D6291" s="3"/>
      <c r="E6291" s="4" t="b">
        <v>1</v>
      </c>
      <c r="F6291" s="3" t="s">
        <v>31198</v>
      </c>
      <c r="G6291" s="1"/>
      <c r="H6291" s="3" t="s">
        <v>31199</v>
      </c>
      <c r="I6291" s="3" t="s">
        <v>31200</v>
      </c>
      <c r="J6291" s="3"/>
      <c r="K6291" s="1"/>
      <c r="L6291" s="3" t="s">
        <v>31197</v>
      </c>
      <c r="M6291" s="1"/>
      <c r="N6291" s="1"/>
      <c r="O6291" s="1"/>
      <c r="P6291" s="3" t="s">
        <v>31218</v>
      </c>
      <c r="Q6291" s="1"/>
      <c r="R6291" s="1"/>
      <c r="S6291" s="1"/>
      <c r="T6291" s="1"/>
      <c r="U6291" s="1"/>
      <c r="V6291" s="1"/>
      <c r="W6291" s="1"/>
      <c r="X6291" s="1"/>
      <c r="Y6291" s="1"/>
      <c r="Z6291" s="1"/>
      <c r="AA6291" s="1"/>
      <c r="AB6291" s="1"/>
      <c r="AC6291" s="1"/>
      <c r="AD6291" s="1"/>
      <c r="AE6291" s="1"/>
    </row>
    <row r="6292">
      <c r="A6292" s="3" t="s">
        <v>31219</v>
      </c>
      <c r="B6292" s="5" t="s">
        <v>439</v>
      </c>
      <c r="C6292" s="3" t="s">
        <v>101</v>
      </c>
      <c r="D6292" s="3"/>
      <c r="E6292" s="7" t="b">
        <v>0</v>
      </c>
      <c r="F6292" s="3" t="s">
        <v>31220</v>
      </c>
      <c r="G6292" s="1"/>
      <c r="H6292" s="3" t="s">
        <v>31221</v>
      </c>
      <c r="I6292" s="3" t="s">
        <v>31222</v>
      </c>
      <c r="J6292" s="3"/>
      <c r="K6292" s="1"/>
      <c r="L6292" s="1"/>
      <c r="M6292" s="1"/>
      <c r="N6292" s="1"/>
      <c r="O6292" s="1"/>
      <c r="P6292" s="3" t="s">
        <v>31223</v>
      </c>
      <c r="Q6292" s="1"/>
      <c r="R6292" s="1"/>
      <c r="S6292" s="1"/>
      <c r="T6292" s="1"/>
      <c r="U6292" s="1"/>
      <c r="V6292" s="1"/>
      <c r="W6292" s="1"/>
      <c r="X6292" s="1"/>
      <c r="Y6292" s="1"/>
      <c r="Z6292" s="1"/>
      <c r="AA6292" s="1"/>
      <c r="AB6292" s="1"/>
      <c r="AC6292" s="1"/>
      <c r="AD6292" s="1"/>
      <c r="AE6292" s="1"/>
    </row>
    <row r="6293">
      <c r="A6293" s="3" t="s">
        <v>31224</v>
      </c>
      <c r="B6293" s="5" t="s">
        <v>439</v>
      </c>
      <c r="C6293" s="3" t="s">
        <v>440</v>
      </c>
      <c r="D6293" s="3"/>
      <c r="E6293" s="7" t="b">
        <v>0</v>
      </c>
      <c r="F6293" s="3" t="s">
        <v>31225</v>
      </c>
      <c r="G6293" s="1"/>
      <c r="H6293" s="3" t="s">
        <v>31226</v>
      </c>
      <c r="I6293" s="3" t="s">
        <v>31227</v>
      </c>
      <c r="J6293" s="3"/>
      <c r="K6293" s="1"/>
      <c r="L6293" s="1"/>
      <c r="M6293" s="1"/>
      <c r="N6293" s="1"/>
      <c r="O6293" s="1"/>
      <c r="P6293" s="3" t="s">
        <v>31228</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31229</v>
      </c>
      <c r="G6294" s="1"/>
      <c r="H6294" s="1" t="s">
        <v>31230</v>
      </c>
      <c r="I6294" s="1" t="s">
        <v>31231</v>
      </c>
      <c r="J6294" s="1"/>
      <c r="K6294" s="1"/>
      <c r="L6294" s="1"/>
      <c r="M6294" s="1"/>
      <c r="N6294" s="1"/>
      <c r="O6294" s="1"/>
      <c r="P6294" s="1" t="s">
        <v>31232</v>
      </c>
      <c r="Q6294" s="1"/>
      <c r="R6294" s="1"/>
      <c r="S6294" s="1"/>
      <c r="T6294" s="1"/>
      <c r="U6294" s="1"/>
      <c r="V6294" s="1"/>
      <c r="W6294" s="1"/>
      <c r="X6294" s="1"/>
      <c r="Y6294" s="1"/>
      <c r="Z6294" s="1"/>
      <c r="AA6294" s="1"/>
      <c r="AB6294" s="1"/>
      <c r="AC6294" s="1"/>
      <c r="AD6294" s="1"/>
      <c r="AE6294" s="1"/>
    </row>
    <row r="6295">
      <c r="A6295" s="1" t="s">
        <v>31233</v>
      </c>
      <c r="B6295" s="2" t="s">
        <v>439</v>
      </c>
      <c r="C6295" s="3" t="s">
        <v>101</v>
      </c>
      <c r="D6295" s="3"/>
      <c r="E6295" s="7" t="b">
        <v>0</v>
      </c>
      <c r="F6295" s="3" t="s">
        <v>31234</v>
      </c>
      <c r="G6295" s="1"/>
      <c r="H6295" s="1" t="s">
        <v>31235</v>
      </c>
      <c r="I6295" s="3" t="s">
        <v>31236</v>
      </c>
      <c r="J6295" s="1"/>
      <c r="K6295" s="1"/>
      <c r="L6295" s="1"/>
      <c r="M6295" s="1"/>
      <c r="N6295" s="1"/>
      <c r="O6295" s="1"/>
      <c r="P6295" s="1" t="s">
        <v>31237</v>
      </c>
      <c r="Q6295" s="1"/>
      <c r="R6295" s="1"/>
      <c r="S6295" s="1"/>
      <c r="T6295" s="1"/>
      <c r="U6295" s="1"/>
      <c r="V6295" s="1"/>
      <c r="W6295" s="1"/>
      <c r="X6295" s="1"/>
      <c r="Y6295" s="1"/>
      <c r="Z6295" s="1"/>
      <c r="AA6295" s="1"/>
      <c r="AB6295" s="1"/>
      <c r="AC6295" s="1"/>
      <c r="AD6295" s="1"/>
      <c r="AE6295" s="1"/>
    </row>
    <row r="6296">
      <c r="A6296" s="1" t="s">
        <v>31238</v>
      </c>
      <c r="B6296" s="2" t="s">
        <v>415</v>
      </c>
      <c r="C6296" s="3" t="s">
        <v>101</v>
      </c>
      <c r="D6296" s="3"/>
      <c r="E6296" s="4" t="b">
        <v>1</v>
      </c>
      <c r="F6296" s="3" t="s">
        <v>31239</v>
      </c>
      <c r="G6296" s="1"/>
      <c r="H6296" s="1" t="s">
        <v>31240</v>
      </c>
      <c r="I6296" s="1" t="s">
        <v>31241</v>
      </c>
      <c r="J6296" s="1"/>
      <c r="K6296" s="1"/>
      <c r="L6296" s="1"/>
      <c r="M6296" s="1"/>
      <c r="N6296" s="1"/>
      <c r="O6296" s="1"/>
      <c r="P6296" s="1" t="s">
        <v>31242</v>
      </c>
      <c r="Q6296" s="1"/>
      <c r="R6296" s="1"/>
      <c r="S6296" s="1"/>
      <c r="T6296" s="1"/>
      <c r="U6296" s="1"/>
      <c r="V6296" s="1"/>
      <c r="W6296" s="1"/>
      <c r="X6296" s="1"/>
      <c r="Y6296" s="1"/>
      <c r="Z6296" s="1"/>
      <c r="AA6296" s="1"/>
      <c r="AB6296" s="1"/>
      <c r="AC6296" s="1"/>
      <c r="AD6296" s="1"/>
      <c r="AE6296" s="1"/>
    </row>
    <row r="6297">
      <c r="A6297" s="1" t="s">
        <v>31243</v>
      </c>
      <c r="B6297" s="2" t="s">
        <v>415</v>
      </c>
      <c r="C6297" s="3" t="s">
        <v>440</v>
      </c>
      <c r="D6297" s="3"/>
      <c r="E6297" s="4" t="b">
        <v>1</v>
      </c>
      <c r="F6297" s="3" t="s">
        <v>31244</v>
      </c>
      <c r="G6297" s="1"/>
      <c r="H6297" s="1" t="s">
        <v>31245</v>
      </c>
      <c r="I6297" s="1" t="s">
        <v>31246</v>
      </c>
      <c r="J6297" s="1"/>
      <c r="K6297" s="1"/>
      <c r="L6297" s="1"/>
      <c r="M6297" s="1"/>
      <c r="N6297" s="1"/>
      <c r="O6297" s="1"/>
      <c r="P6297" s="1" t="s">
        <v>31247</v>
      </c>
      <c r="Q6297" s="1"/>
      <c r="R6297" s="1"/>
      <c r="S6297" s="1"/>
      <c r="T6297" s="1"/>
      <c r="U6297" s="1"/>
      <c r="V6297" s="1"/>
      <c r="W6297" s="1"/>
      <c r="X6297" s="1"/>
      <c r="Y6297" s="1"/>
      <c r="Z6297" s="1"/>
      <c r="AA6297" s="1"/>
      <c r="AB6297" s="1"/>
      <c r="AC6297" s="1"/>
      <c r="AD6297" s="1"/>
      <c r="AE6297" s="1"/>
    </row>
    <row r="6298">
      <c r="A6298" s="3" t="s">
        <v>31248</v>
      </c>
      <c r="B6298" s="5" t="s">
        <v>415</v>
      </c>
      <c r="C6298" s="3" t="s">
        <v>101</v>
      </c>
      <c r="D6298" s="3"/>
      <c r="E6298" s="4" t="b">
        <v>1</v>
      </c>
      <c r="F6298" s="3" t="s">
        <v>31249</v>
      </c>
      <c r="G6298" s="1"/>
      <c r="H6298" s="3" t="s">
        <v>31250</v>
      </c>
      <c r="I6298" s="3" t="s">
        <v>31251</v>
      </c>
      <c r="J6298" s="3"/>
      <c r="K6298" s="1"/>
      <c r="L6298" s="1"/>
      <c r="M6298" s="1"/>
      <c r="N6298" s="1"/>
      <c r="O6298" s="3" t="s">
        <v>727</v>
      </c>
      <c r="P6298" s="3" t="s">
        <v>31252</v>
      </c>
      <c r="Q6298" s="1"/>
      <c r="R6298" s="1"/>
      <c r="S6298" s="1"/>
      <c r="T6298" s="1"/>
      <c r="U6298" s="1"/>
      <c r="V6298" s="1"/>
      <c r="W6298" s="1"/>
      <c r="X6298" s="1"/>
      <c r="Y6298" s="1"/>
      <c r="Z6298" s="1"/>
      <c r="AA6298" s="1"/>
      <c r="AB6298" s="1"/>
      <c r="AC6298" s="1"/>
      <c r="AD6298" s="1"/>
      <c r="AE6298" s="1"/>
    </row>
    <row r="6299">
      <c r="A6299" s="3" t="s">
        <v>31253</v>
      </c>
      <c r="B6299" s="5" t="s">
        <v>415</v>
      </c>
      <c r="C6299" s="3" t="s">
        <v>101</v>
      </c>
      <c r="D6299" s="3"/>
      <c r="E6299" s="7" t="b">
        <v>0</v>
      </c>
      <c r="F6299" s="3" t="s">
        <v>31254</v>
      </c>
      <c r="G6299" s="1"/>
      <c r="H6299" s="3" t="s">
        <v>31255</v>
      </c>
      <c r="I6299" s="3" t="s">
        <v>31256</v>
      </c>
      <c r="J6299" s="3"/>
      <c r="K6299" s="1"/>
      <c r="L6299" s="1"/>
      <c r="M6299" s="1"/>
      <c r="N6299" s="1"/>
      <c r="O6299" s="3" t="s">
        <v>2586</v>
      </c>
      <c r="P6299" s="3" t="s">
        <v>31257</v>
      </c>
      <c r="Q6299" s="1"/>
      <c r="R6299" s="1"/>
      <c r="S6299" s="1"/>
      <c r="T6299" s="1"/>
      <c r="U6299" s="1"/>
      <c r="V6299" s="1"/>
      <c r="W6299" s="1"/>
      <c r="X6299" s="1"/>
      <c r="Y6299" s="1"/>
      <c r="Z6299" s="1"/>
      <c r="AA6299" s="1"/>
      <c r="AB6299" s="1"/>
      <c r="AC6299" s="1"/>
      <c r="AD6299" s="1"/>
      <c r="AE6299" s="1"/>
    </row>
    <row r="6300">
      <c r="A6300" s="3" t="s">
        <v>31258</v>
      </c>
      <c r="B6300" s="5" t="s">
        <v>415</v>
      </c>
      <c r="C6300" s="3" t="s">
        <v>101</v>
      </c>
      <c r="D6300" s="3"/>
      <c r="E6300" s="4" t="b">
        <v>1</v>
      </c>
      <c r="F6300" s="3" t="s">
        <v>31259</v>
      </c>
      <c r="G6300" s="1"/>
      <c r="H6300" s="3" t="s">
        <v>31260</v>
      </c>
      <c r="I6300" s="3" t="s">
        <v>31258</v>
      </c>
      <c r="J6300" s="3"/>
      <c r="K6300" s="1"/>
      <c r="L6300" s="1"/>
      <c r="M6300" s="1"/>
      <c r="N6300" s="1"/>
      <c r="O6300" s="3" t="s">
        <v>2646</v>
      </c>
      <c r="P6300" s="3" t="s">
        <v>31261</v>
      </c>
      <c r="Q6300" s="1"/>
      <c r="R6300" s="1"/>
      <c r="S6300" s="1"/>
      <c r="T6300" s="1"/>
      <c r="U6300" s="1"/>
      <c r="V6300" s="1"/>
      <c r="W6300" s="1"/>
      <c r="X6300" s="1"/>
      <c r="Y6300" s="1"/>
      <c r="Z6300" s="1"/>
      <c r="AA6300" s="1"/>
      <c r="AB6300" s="1"/>
      <c r="AC6300" s="1"/>
      <c r="AD6300" s="1"/>
      <c r="AE6300" s="1"/>
    </row>
    <row r="6301">
      <c r="A6301" s="3" t="s">
        <v>31262</v>
      </c>
      <c r="B6301" s="5" t="s">
        <v>415</v>
      </c>
      <c r="C6301" s="3" t="s">
        <v>101</v>
      </c>
      <c r="D6301" s="3"/>
      <c r="E6301" s="4" t="b">
        <v>1</v>
      </c>
      <c r="F6301" s="3" t="s">
        <v>31263</v>
      </c>
      <c r="G6301" s="1"/>
      <c r="H6301" s="3" t="s">
        <v>31264</v>
      </c>
      <c r="I6301" s="3" t="s">
        <v>31265</v>
      </c>
      <c r="J6301" s="3"/>
      <c r="K6301" s="1"/>
      <c r="L6301" s="1"/>
      <c r="M6301" s="1"/>
      <c r="N6301" s="1"/>
      <c r="O6301" s="3" t="s">
        <v>567</v>
      </c>
      <c r="P6301" s="3" t="s">
        <v>31266</v>
      </c>
      <c r="Q6301" s="1"/>
      <c r="R6301" s="1"/>
      <c r="S6301" s="1"/>
      <c r="T6301" s="1"/>
      <c r="U6301" s="1"/>
      <c r="V6301" s="1"/>
      <c r="W6301" s="1"/>
      <c r="X6301" s="1"/>
      <c r="Y6301" s="1"/>
      <c r="Z6301" s="1"/>
      <c r="AA6301" s="1"/>
      <c r="AB6301" s="1"/>
      <c r="AC6301" s="1"/>
      <c r="AD6301" s="1"/>
      <c r="AE6301" s="1"/>
    </row>
    <row r="6302">
      <c r="A6302" s="1" t="s">
        <v>31267</v>
      </c>
      <c r="B6302" s="2" t="s">
        <v>415</v>
      </c>
      <c r="C6302" s="3" t="s">
        <v>101</v>
      </c>
      <c r="D6302" s="3"/>
      <c r="E6302" s="4" t="b">
        <v>1</v>
      </c>
      <c r="F6302" s="3" t="s">
        <v>31268</v>
      </c>
      <c r="G6302" s="1"/>
      <c r="H6302" s="1" t="s">
        <v>31269</v>
      </c>
      <c r="I6302" s="1" t="s">
        <v>31270</v>
      </c>
      <c r="J6302" s="1"/>
      <c r="K6302" s="1"/>
      <c r="L6302" s="1"/>
      <c r="M6302" s="1"/>
      <c r="N6302" s="1"/>
      <c r="O6302" s="3" t="s">
        <v>436</v>
      </c>
      <c r="P6302" s="1" t="s">
        <v>31271</v>
      </c>
      <c r="Q6302" s="1"/>
      <c r="R6302" s="1"/>
      <c r="S6302" s="1"/>
      <c r="T6302" s="1"/>
      <c r="U6302" s="1"/>
      <c r="V6302" s="1"/>
      <c r="W6302" s="1"/>
      <c r="X6302" s="1"/>
      <c r="Y6302" s="1"/>
      <c r="Z6302" s="1"/>
      <c r="AA6302" s="1"/>
      <c r="AB6302" s="1"/>
      <c r="AC6302" s="1"/>
      <c r="AD6302" s="1"/>
      <c r="AE6302" s="1"/>
    </row>
    <row r="6303">
      <c r="A6303" s="1" t="s">
        <v>31272</v>
      </c>
      <c r="B6303" s="5" t="s">
        <v>609</v>
      </c>
      <c r="C6303" s="3" t="s">
        <v>638</v>
      </c>
      <c r="D6303" s="3"/>
      <c r="E6303" s="4" t="b">
        <v>1</v>
      </c>
      <c r="F6303" s="3" t="s">
        <v>31273</v>
      </c>
      <c r="G6303" s="1"/>
      <c r="H6303" s="1" t="s">
        <v>31274</v>
      </c>
      <c r="I6303" s="3" t="s">
        <v>31275</v>
      </c>
      <c r="J6303" s="3"/>
      <c r="K6303" s="1"/>
      <c r="L6303" s="1"/>
      <c r="M6303" s="1"/>
      <c r="N6303" s="1"/>
      <c r="O6303" s="1"/>
      <c r="P6303" s="1" t="s">
        <v>31276</v>
      </c>
      <c r="Q6303" s="1"/>
      <c r="R6303" s="1"/>
      <c r="S6303" s="1"/>
      <c r="T6303" s="1"/>
      <c r="U6303" s="1"/>
      <c r="V6303" s="1"/>
      <c r="W6303" s="1"/>
      <c r="X6303" s="1"/>
      <c r="Y6303" s="1"/>
      <c r="Z6303" s="1"/>
      <c r="AA6303" s="1"/>
      <c r="AB6303" s="1"/>
      <c r="AC6303" s="1"/>
      <c r="AD6303" s="1"/>
      <c r="AE6303" s="1"/>
    </row>
    <row r="6304">
      <c r="A6304" s="1" t="s">
        <v>31277</v>
      </c>
      <c r="B6304" s="2" t="s">
        <v>439</v>
      </c>
      <c r="C6304" s="3" t="s">
        <v>101</v>
      </c>
      <c r="D6304" s="3"/>
      <c r="E6304" s="7" t="b">
        <v>0</v>
      </c>
      <c r="F6304" s="3" t="s">
        <v>31278</v>
      </c>
      <c r="G6304" s="1"/>
      <c r="H6304" s="1" t="s">
        <v>31279</v>
      </c>
      <c r="I6304" s="3" t="s">
        <v>31280</v>
      </c>
      <c r="J6304" s="3"/>
      <c r="K6304" s="1"/>
      <c r="L6304" s="1"/>
      <c r="M6304" s="1"/>
      <c r="N6304" s="1"/>
      <c r="O6304" s="1"/>
      <c r="P6304" s="1" t="s">
        <v>31281</v>
      </c>
      <c r="Q6304" s="1"/>
      <c r="R6304" s="1"/>
      <c r="S6304" s="1"/>
      <c r="T6304" s="1"/>
      <c r="U6304" s="1"/>
      <c r="V6304" s="1"/>
      <c r="W6304" s="1"/>
      <c r="X6304" s="1"/>
      <c r="Y6304" s="1"/>
      <c r="Z6304" s="1"/>
      <c r="AA6304" s="1"/>
      <c r="AB6304" s="1"/>
      <c r="AC6304" s="1"/>
      <c r="AD6304" s="1"/>
      <c r="AE6304" s="1"/>
    </row>
    <row r="6305">
      <c r="A6305" s="1" t="s">
        <v>31282</v>
      </c>
      <c r="B6305" s="2" t="s">
        <v>439</v>
      </c>
      <c r="C6305" s="3" t="s">
        <v>101</v>
      </c>
      <c r="D6305" s="3"/>
      <c r="E6305" s="7" t="b">
        <v>0</v>
      </c>
      <c r="F6305" s="3" t="s">
        <v>31283</v>
      </c>
      <c r="G6305" s="1"/>
      <c r="H6305" s="1" t="s">
        <v>31284</v>
      </c>
      <c r="I6305" s="3" t="s">
        <v>31285</v>
      </c>
      <c r="J6305" s="3"/>
      <c r="K6305" s="1"/>
      <c r="L6305" s="1"/>
      <c r="M6305" s="1"/>
      <c r="N6305" s="1"/>
      <c r="O6305" s="1"/>
      <c r="P6305" s="1" t="s">
        <v>31286</v>
      </c>
      <c r="Q6305" s="1"/>
      <c r="R6305" s="1"/>
      <c r="S6305" s="1"/>
      <c r="T6305" s="1"/>
      <c r="U6305" s="1"/>
      <c r="V6305" s="1"/>
      <c r="W6305" s="1"/>
      <c r="X6305" s="1"/>
      <c r="Y6305" s="1"/>
      <c r="Z6305" s="1"/>
      <c r="AA6305" s="1"/>
      <c r="AB6305" s="1"/>
      <c r="AC6305" s="1"/>
      <c r="AD6305" s="1"/>
      <c r="AE6305" s="1"/>
    </row>
    <row r="6306">
      <c r="A6306" s="1" t="s">
        <v>31287</v>
      </c>
      <c r="B6306" s="5" t="s">
        <v>609</v>
      </c>
      <c r="C6306" s="3" t="s">
        <v>610</v>
      </c>
      <c r="D6306" s="3"/>
      <c r="E6306" s="4" t="b">
        <v>1</v>
      </c>
      <c r="F6306" s="3" t="s">
        <v>31287</v>
      </c>
      <c r="G6306" s="1"/>
      <c r="H6306" s="1" t="s">
        <v>31288</v>
      </c>
      <c r="I6306" s="1" t="s">
        <v>31287</v>
      </c>
      <c r="J6306" s="1"/>
      <c r="K6306" s="1"/>
      <c r="L6306" s="1"/>
      <c r="M6306" s="1"/>
      <c r="N6306" s="1"/>
      <c r="O6306" s="1" t="s">
        <v>614</v>
      </c>
      <c r="P6306" s="1" t="s">
        <v>31289</v>
      </c>
      <c r="Q6306" s="1"/>
      <c r="R6306" s="1"/>
      <c r="S6306" s="1"/>
      <c r="T6306" s="1"/>
      <c r="U6306" s="1"/>
      <c r="V6306" s="1"/>
      <c r="W6306" s="1"/>
      <c r="X6306" s="1"/>
      <c r="Y6306" s="1"/>
      <c r="Z6306" s="1"/>
      <c r="AA6306" s="1"/>
      <c r="AB6306" s="1"/>
      <c r="AC6306" s="1"/>
      <c r="AD6306" s="1"/>
      <c r="AE6306" s="1"/>
    </row>
    <row r="6307">
      <c r="A6307" s="1" t="s">
        <v>31290</v>
      </c>
      <c r="B6307" s="2" t="s">
        <v>415</v>
      </c>
      <c r="C6307" s="3" t="s">
        <v>101</v>
      </c>
      <c r="D6307" s="3"/>
      <c r="E6307" s="4" t="b">
        <v>1</v>
      </c>
      <c r="F6307" s="3" t="s">
        <v>31291</v>
      </c>
      <c r="G6307" s="1"/>
      <c r="H6307" s="1" t="s">
        <v>31292</v>
      </c>
      <c r="I6307" s="3" t="s">
        <v>31293</v>
      </c>
      <c r="J6307" s="3"/>
      <c r="K6307" s="1"/>
      <c r="L6307" s="1" t="s">
        <v>3579</v>
      </c>
      <c r="M6307" s="1"/>
      <c r="N6307" s="1"/>
      <c r="O6307" s="1"/>
      <c r="P6307" s="3" t="s">
        <v>31294</v>
      </c>
      <c r="Q6307" s="1"/>
      <c r="R6307" s="1"/>
      <c r="S6307" s="1"/>
      <c r="T6307" s="1"/>
      <c r="U6307" s="1"/>
      <c r="V6307" s="1"/>
      <c r="W6307" s="1"/>
      <c r="X6307" s="1"/>
      <c r="Y6307" s="1"/>
      <c r="Z6307" s="1"/>
      <c r="AA6307" s="1"/>
      <c r="AB6307" s="1"/>
      <c r="AC6307" s="1"/>
      <c r="AD6307" s="1"/>
      <c r="AE6307" s="1"/>
    </row>
    <row r="6308">
      <c r="A6308" s="3" t="s">
        <v>31295</v>
      </c>
      <c r="B6308" s="5" t="s">
        <v>415</v>
      </c>
      <c r="C6308" s="3" t="s">
        <v>101</v>
      </c>
      <c r="D6308" s="3"/>
      <c r="E6308" s="4" t="b">
        <v>1</v>
      </c>
      <c r="F6308" s="3" t="s">
        <v>31296</v>
      </c>
      <c r="G6308" s="1"/>
      <c r="H6308" s="3" t="s">
        <v>31297</v>
      </c>
      <c r="I6308" s="3" t="s">
        <v>31298</v>
      </c>
      <c r="J6308" s="3"/>
      <c r="K6308" s="1"/>
      <c r="L6308" s="1"/>
      <c r="M6308" s="1"/>
      <c r="N6308" s="1"/>
      <c r="O6308" s="1" t="s">
        <v>573</v>
      </c>
      <c r="P6308" s="3" t="s">
        <v>31299</v>
      </c>
      <c r="Q6308" s="1"/>
      <c r="R6308" s="1"/>
      <c r="S6308" s="1"/>
      <c r="T6308" s="1"/>
      <c r="U6308" s="1"/>
      <c r="V6308" s="1"/>
      <c r="W6308" s="1"/>
      <c r="X6308" s="1"/>
      <c r="Y6308" s="1"/>
      <c r="Z6308" s="1"/>
      <c r="AA6308" s="1"/>
      <c r="AB6308" s="1"/>
      <c r="AC6308" s="1"/>
      <c r="AD6308" s="1"/>
      <c r="AE6308" s="1"/>
    </row>
    <row r="6309">
      <c r="A6309" s="3" t="s">
        <v>31300</v>
      </c>
      <c r="B6309" s="5" t="s">
        <v>439</v>
      </c>
      <c r="C6309" s="3" t="s">
        <v>475</v>
      </c>
      <c r="D6309" s="3"/>
      <c r="E6309" s="7" t="b">
        <v>0</v>
      </c>
      <c r="F6309" s="3" t="s">
        <v>31301</v>
      </c>
      <c r="G6309" s="1"/>
      <c r="H6309" s="3" t="s">
        <v>31302</v>
      </c>
      <c r="I6309" s="3" t="s">
        <v>31303</v>
      </c>
      <c r="J6309" s="3"/>
      <c r="K6309" s="1"/>
      <c r="L6309" s="1"/>
      <c r="M6309" s="1"/>
      <c r="N6309" s="1"/>
      <c r="O6309" s="1"/>
      <c r="P6309" s="3" t="s">
        <v>31304</v>
      </c>
      <c r="Q6309" s="1"/>
      <c r="R6309" s="1"/>
      <c r="S6309" s="1"/>
      <c r="T6309" s="1"/>
      <c r="U6309" s="1"/>
      <c r="V6309" s="1"/>
      <c r="W6309" s="1"/>
      <c r="X6309" s="1"/>
      <c r="Y6309" s="1"/>
      <c r="Z6309" s="1"/>
      <c r="AA6309" s="1"/>
      <c r="AB6309" s="1"/>
      <c r="AC6309" s="1"/>
      <c r="AD6309" s="1"/>
      <c r="AE6309" s="1"/>
    </row>
    <row r="6310">
      <c r="A6310" s="1" t="s">
        <v>31305</v>
      </c>
      <c r="B6310" s="2" t="s">
        <v>415</v>
      </c>
      <c r="C6310" s="1" t="s">
        <v>475</v>
      </c>
      <c r="D6310" s="1"/>
      <c r="E6310" s="4" t="b">
        <v>1</v>
      </c>
      <c r="F6310" s="3" t="s">
        <v>31306</v>
      </c>
      <c r="G6310" s="1"/>
      <c r="H6310" s="1" t="s">
        <v>31307</v>
      </c>
      <c r="I6310" s="3" t="s">
        <v>31308</v>
      </c>
      <c r="J6310" s="3"/>
      <c r="K6310" s="1"/>
      <c r="L6310" s="1"/>
      <c r="M6310" s="1"/>
      <c r="N6310" s="1"/>
      <c r="O6310" s="1"/>
      <c r="P6310" s="1" t="s">
        <v>31309</v>
      </c>
      <c r="Q6310" s="1"/>
      <c r="R6310" s="1"/>
      <c r="S6310" s="1"/>
      <c r="T6310" s="1"/>
      <c r="U6310" s="1"/>
      <c r="V6310" s="1"/>
      <c r="W6310" s="1"/>
      <c r="X6310" s="1"/>
      <c r="Y6310" s="1"/>
      <c r="Z6310" s="1"/>
      <c r="AA6310" s="1"/>
      <c r="AB6310" s="1"/>
      <c r="AC6310" s="1"/>
      <c r="AD6310" s="1"/>
      <c r="AE6310" s="1"/>
    </row>
    <row r="6311">
      <c r="A6311" s="3" t="s">
        <v>31310</v>
      </c>
      <c r="B6311" s="2" t="s">
        <v>415</v>
      </c>
      <c r="C6311" s="3" t="s">
        <v>101</v>
      </c>
      <c r="D6311" s="3"/>
      <c r="E6311" s="4" t="b">
        <v>1</v>
      </c>
      <c r="F6311" s="3" t="s">
        <v>31311</v>
      </c>
      <c r="G6311" s="1"/>
      <c r="H6311" s="3" t="s">
        <v>31312</v>
      </c>
      <c r="I6311" s="3" t="s">
        <v>31311</v>
      </c>
      <c r="J6311" s="3"/>
      <c r="K6311" s="3" t="s">
        <v>31313</v>
      </c>
      <c r="L6311" s="1"/>
      <c r="M6311" s="1"/>
      <c r="N6311" s="1"/>
      <c r="O6311" s="3" t="s">
        <v>907</v>
      </c>
      <c r="P6311" s="3" t="s">
        <v>31314</v>
      </c>
      <c r="Q6311" s="1"/>
      <c r="R6311" s="1"/>
      <c r="S6311" s="1"/>
      <c r="T6311" s="1"/>
      <c r="U6311" s="1"/>
      <c r="V6311" s="1"/>
      <c r="W6311" s="1"/>
      <c r="X6311" s="1"/>
      <c r="Y6311" s="1"/>
      <c r="Z6311" s="1"/>
      <c r="AA6311" s="1"/>
      <c r="AB6311" s="1"/>
      <c r="AC6311" s="1"/>
      <c r="AD6311" s="1"/>
      <c r="AE6311" s="1"/>
    </row>
    <row r="6312">
      <c r="A6312" s="1" t="s">
        <v>31315</v>
      </c>
      <c r="B6312" s="2" t="s">
        <v>415</v>
      </c>
      <c r="C6312" s="3" t="s">
        <v>101</v>
      </c>
      <c r="D6312" s="3"/>
      <c r="E6312" s="4" t="b">
        <v>1</v>
      </c>
      <c r="F6312" s="3" t="s">
        <v>31316</v>
      </c>
      <c r="G6312" s="1"/>
      <c r="H6312" s="1" t="s">
        <v>31317</v>
      </c>
      <c r="I6312" s="3" t="s">
        <v>31318</v>
      </c>
      <c r="J6312" s="3"/>
      <c r="K6312" s="1"/>
      <c r="L6312" s="1"/>
      <c r="M6312" s="1"/>
      <c r="N6312" s="1"/>
      <c r="O6312" s="1" t="s">
        <v>573</v>
      </c>
      <c r="P6312" s="1" t="s">
        <v>31319</v>
      </c>
      <c r="Q6312" s="1"/>
      <c r="R6312" s="1"/>
      <c r="S6312" s="1"/>
      <c r="T6312" s="1"/>
      <c r="U6312" s="1"/>
      <c r="V6312" s="1"/>
      <c r="W6312" s="1"/>
      <c r="X6312" s="1"/>
      <c r="Y6312" s="1"/>
      <c r="Z6312" s="1"/>
      <c r="AA6312" s="1"/>
      <c r="AB6312" s="1"/>
      <c r="AC6312" s="1"/>
      <c r="AD6312" s="1"/>
      <c r="AE6312" s="1"/>
    </row>
    <row r="6313">
      <c r="A6313" s="1" t="s">
        <v>31320</v>
      </c>
      <c r="B6313" s="2" t="s">
        <v>415</v>
      </c>
      <c r="C6313" s="3" t="s">
        <v>101</v>
      </c>
      <c r="D6313" s="3"/>
      <c r="E6313" s="4" t="b">
        <v>1</v>
      </c>
      <c r="F6313" s="3" t="s">
        <v>31321</v>
      </c>
      <c r="G6313" s="1"/>
      <c r="H6313" s="1" t="s">
        <v>31322</v>
      </c>
      <c r="I6313" s="3" t="s">
        <v>31323</v>
      </c>
      <c r="J6313" s="3"/>
      <c r="K6313" s="1"/>
      <c r="L6313" s="1"/>
      <c r="M6313" s="1"/>
      <c r="N6313" s="1"/>
      <c r="O6313" s="1" t="s">
        <v>1100</v>
      </c>
      <c r="P6313" s="3" t="s">
        <v>31324</v>
      </c>
      <c r="Q6313" s="1"/>
      <c r="R6313" s="1"/>
      <c r="S6313" s="1"/>
      <c r="T6313" s="1"/>
      <c r="U6313" s="1"/>
      <c r="V6313" s="1"/>
      <c r="W6313" s="1"/>
      <c r="X6313" s="1"/>
      <c r="Y6313" s="1"/>
      <c r="Z6313" s="1"/>
      <c r="AA6313" s="1"/>
      <c r="AB6313" s="1"/>
      <c r="AC6313" s="1"/>
      <c r="AD6313" s="1"/>
      <c r="AE6313" s="1"/>
    </row>
    <row r="6314">
      <c r="A6314" s="1" t="s">
        <v>31325</v>
      </c>
      <c r="B6314" s="2" t="s">
        <v>415</v>
      </c>
      <c r="C6314" s="3" t="s">
        <v>101</v>
      </c>
      <c r="D6314" s="3"/>
      <c r="E6314" s="4" t="b">
        <v>1</v>
      </c>
      <c r="F6314" s="3" t="s">
        <v>31325</v>
      </c>
      <c r="G6314" s="1"/>
      <c r="H6314" s="1" t="s">
        <v>31326</v>
      </c>
      <c r="I6314" s="1" t="s">
        <v>31325</v>
      </c>
      <c r="J6314" s="1"/>
      <c r="K6314" s="1"/>
      <c r="L6314" s="1"/>
      <c r="M6314" s="1"/>
      <c r="N6314" s="1"/>
      <c r="O6314" s="1"/>
      <c r="P6314" s="3" t="s">
        <v>31327</v>
      </c>
      <c r="Q6314" s="1"/>
      <c r="R6314" s="1"/>
      <c r="S6314" s="1"/>
      <c r="T6314" s="1"/>
      <c r="U6314" s="1"/>
      <c r="V6314" s="1"/>
      <c r="W6314" s="1"/>
      <c r="X6314" s="1"/>
      <c r="Y6314" s="1"/>
      <c r="Z6314" s="1"/>
      <c r="AA6314" s="1"/>
      <c r="AB6314" s="1"/>
      <c r="AC6314" s="1"/>
      <c r="AD6314" s="1"/>
      <c r="AE6314" s="1"/>
    </row>
    <row r="6315">
      <c r="A6315" s="1" t="s">
        <v>31328</v>
      </c>
      <c r="B6315" s="2" t="s">
        <v>415</v>
      </c>
      <c r="C6315" s="3" t="s">
        <v>101</v>
      </c>
      <c r="D6315" s="3"/>
      <c r="E6315" s="4" t="b">
        <v>1</v>
      </c>
      <c r="F6315" s="3" t="s">
        <v>31329</v>
      </c>
      <c r="G6315" s="1"/>
      <c r="H6315" s="1" t="s">
        <v>31330</v>
      </c>
      <c r="I6315" s="3" t="s">
        <v>31331</v>
      </c>
      <c r="J6315" s="1"/>
      <c r="K6315" s="1"/>
      <c r="L6315" s="1"/>
      <c r="M6315" s="1"/>
      <c r="N6315" s="1"/>
      <c r="O6315" s="3" t="s">
        <v>1786</v>
      </c>
      <c r="P6315" s="1" t="s">
        <v>31332</v>
      </c>
      <c r="Q6315" s="1"/>
      <c r="R6315" s="1"/>
      <c r="S6315" s="1"/>
      <c r="T6315" s="1"/>
      <c r="U6315" s="1"/>
      <c r="V6315" s="1"/>
      <c r="W6315" s="1"/>
      <c r="X6315" s="1"/>
      <c r="Y6315" s="1"/>
      <c r="Z6315" s="1"/>
      <c r="AA6315" s="1"/>
      <c r="AB6315" s="1"/>
      <c r="AC6315" s="1"/>
      <c r="AD6315" s="1"/>
      <c r="AE6315" s="1"/>
    </row>
    <row r="6316">
      <c r="A6316" s="1" t="s">
        <v>31333</v>
      </c>
      <c r="B6316" s="2" t="s">
        <v>415</v>
      </c>
      <c r="C6316" s="3" t="s">
        <v>440</v>
      </c>
      <c r="D6316" s="3"/>
      <c r="E6316" s="4" t="b">
        <v>1</v>
      </c>
      <c r="F6316" s="3" t="s">
        <v>31334</v>
      </c>
      <c r="G6316" s="1"/>
      <c r="H6316" s="1" t="s">
        <v>31335</v>
      </c>
      <c r="I6316" s="1" t="s">
        <v>31336</v>
      </c>
      <c r="J6316" s="1"/>
      <c r="K6316" s="1"/>
      <c r="L6316" s="1"/>
      <c r="M6316" s="1"/>
      <c r="N6316" s="1"/>
      <c r="O6316" s="1"/>
      <c r="P6316" s="1" t="s">
        <v>31337</v>
      </c>
      <c r="Q6316" s="1"/>
      <c r="R6316" s="1"/>
      <c r="S6316" s="1"/>
      <c r="T6316" s="1"/>
      <c r="U6316" s="1"/>
      <c r="V6316" s="1"/>
      <c r="W6316" s="1"/>
      <c r="X6316" s="1"/>
      <c r="Y6316" s="1"/>
      <c r="Z6316" s="1"/>
      <c r="AA6316" s="1"/>
      <c r="AB6316" s="1"/>
      <c r="AC6316" s="1"/>
      <c r="AD6316" s="1"/>
      <c r="AE6316" s="1"/>
    </row>
    <row r="6317">
      <c r="A6317" s="1" t="s">
        <v>31338</v>
      </c>
      <c r="B6317" s="2" t="s">
        <v>439</v>
      </c>
      <c r="C6317" s="1" t="s">
        <v>475</v>
      </c>
      <c r="D6317" s="1"/>
      <c r="E6317" s="7" t="b">
        <v>0</v>
      </c>
      <c r="F6317" s="3" t="s">
        <v>31339</v>
      </c>
      <c r="G6317" s="1"/>
      <c r="H6317" s="1" t="s">
        <v>31340</v>
      </c>
      <c r="I6317" s="3" t="s">
        <v>31341</v>
      </c>
      <c r="J6317" s="3"/>
      <c r="K6317" s="1"/>
      <c r="L6317" s="1"/>
      <c r="M6317" s="1"/>
      <c r="N6317" s="1"/>
      <c r="O6317" s="1"/>
      <c r="P6317" s="1" t="s">
        <v>31342</v>
      </c>
      <c r="Q6317" s="1"/>
      <c r="R6317" s="1"/>
      <c r="S6317" s="1"/>
      <c r="T6317" s="1"/>
      <c r="U6317" s="1"/>
      <c r="V6317" s="1"/>
      <c r="W6317" s="1"/>
      <c r="X6317" s="1"/>
      <c r="Y6317" s="1"/>
      <c r="Z6317" s="1"/>
      <c r="AA6317" s="1"/>
      <c r="AB6317" s="1"/>
      <c r="AC6317" s="1"/>
      <c r="AD6317" s="1"/>
      <c r="AE6317" s="1"/>
    </row>
    <row r="6318">
      <c r="A6318" s="1" t="s">
        <v>31343</v>
      </c>
      <c r="B6318" s="2" t="s">
        <v>415</v>
      </c>
      <c r="C6318" s="3" t="s">
        <v>491</v>
      </c>
      <c r="D6318" s="3"/>
      <c r="E6318" s="4" t="b">
        <v>1</v>
      </c>
      <c r="F6318" s="3" t="s">
        <v>31344</v>
      </c>
      <c r="G6318" s="1"/>
      <c r="H6318" s="1" t="s">
        <v>31345</v>
      </c>
      <c r="I6318" s="1" t="s">
        <v>31346</v>
      </c>
      <c r="J6318" s="1"/>
      <c r="K6318" s="1"/>
      <c r="L6318" s="1"/>
      <c r="M6318" s="1"/>
      <c r="N6318" s="1"/>
      <c r="O6318" s="3" t="s">
        <v>1245</v>
      </c>
      <c r="P6318" s="1" t="s">
        <v>31347</v>
      </c>
      <c r="Q6318" s="1"/>
      <c r="R6318" s="1"/>
      <c r="S6318" s="1"/>
      <c r="T6318" s="1"/>
      <c r="U6318" s="1"/>
      <c r="V6318" s="1"/>
      <c r="W6318" s="1"/>
      <c r="X6318" s="1"/>
      <c r="Y6318" s="1"/>
      <c r="Z6318" s="1"/>
      <c r="AA6318" s="1"/>
      <c r="AB6318" s="1"/>
      <c r="AC6318" s="1"/>
      <c r="AD6318" s="1"/>
      <c r="AE6318" s="1"/>
    </row>
    <row r="6319">
      <c r="A6319" s="1" t="s">
        <v>31348</v>
      </c>
      <c r="B6319" s="2" t="s">
        <v>439</v>
      </c>
      <c r="C6319" s="1" t="s">
        <v>475</v>
      </c>
      <c r="D6319" s="1"/>
      <c r="E6319" s="7" t="b">
        <v>0</v>
      </c>
      <c r="F6319" s="3" t="s">
        <v>31349</v>
      </c>
      <c r="G6319" s="1"/>
      <c r="H6319" s="3" t="s">
        <v>31350</v>
      </c>
      <c r="I6319" s="3" t="s">
        <v>31351</v>
      </c>
      <c r="J6319" s="3"/>
      <c r="K6319" s="1"/>
      <c r="L6319" s="1"/>
      <c r="M6319" s="1"/>
      <c r="N6319" s="1"/>
      <c r="O6319" s="1"/>
      <c r="P6319" s="1" t="s">
        <v>31352</v>
      </c>
      <c r="Q6319" s="1"/>
      <c r="R6319" s="1"/>
      <c r="S6319" s="1"/>
      <c r="T6319" s="1"/>
      <c r="U6319" s="1"/>
      <c r="V6319" s="1"/>
      <c r="W6319" s="1"/>
      <c r="X6319" s="1"/>
      <c r="Y6319" s="1"/>
      <c r="Z6319" s="1"/>
      <c r="AA6319" s="1"/>
      <c r="AB6319" s="1"/>
      <c r="AC6319" s="1"/>
      <c r="AD6319" s="1"/>
      <c r="AE6319" s="1"/>
    </row>
    <row r="6320">
      <c r="A6320" s="3" t="s">
        <v>31353</v>
      </c>
      <c r="B6320" s="5" t="s">
        <v>415</v>
      </c>
      <c r="C6320" s="3" t="s">
        <v>101</v>
      </c>
      <c r="D6320" s="3"/>
      <c r="E6320" s="4" t="b">
        <v>1</v>
      </c>
      <c r="F6320" s="3" t="s">
        <v>31354</v>
      </c>
      <c r="G6320" s="1"/>
      <c r="H6320" s="3" t="s">
        <v>31355</v>
      </c>
      <c r="I6320" s="3" t="s">
        <v>31356</v>
      </c>
      <c r="J6320" s="3"/>
      <c r="K6320" s="1"/>
      <c r="L6320" s="1"/>
      <c r="M6320" s="1"/>
      <c r="N6320" s="1"/>
      <c r="O6320" s="3" t="s">
        <v>1065</v>
      </c>
      <c r="P6320" s="3" t="s">
        <v>31357</v>
      </c>
      <c r="Q6320" s="1"/>
      <c r="R6320" s="1"/>
      <c r="S6320" s="1"/>
      <c r="T6320" s="1"/>
      <c r="U6320" s="1"/>
      <c r="V6320" s="1"/>
      <c r="W6320" s="1"/>
      <c r="X6320" s="1"/>
      <c r="Y6320" s="1"/>
      <c r="Z6320" s="1"/>
      <c r="AA6320" s="1"/>
      <c r="AB6320" s="1"/>
      <c r="AC6320" s="1"/>
      <c r="AD6320" s="1"/>
      <c r="AE6320" s="1"/>
    </row>
    <row r="6321">
      <c r="A6321" s="1" t="s">
        <v>31358</v>
      </c>
      <c r="B6321" s="2" t="s">
        <v>415</v>
      </c>
      <c r="C6321" s="1" t="s">
        <v>1461</v>
      </c>
      <c r="D6321" s="1"/>
      <c r="E6321" s="4" t="b">
        <v>1</v>
      </c>
      <c r="F6321" s="3" t="s">
        <v>31359</v>
      </c>
      <c r="G6321" s="1"/>
      <c r="H6321" s="1" t="s">
        <v>23267</v>
      </c>
      <c r="I6321" s="3" t="s">
        <v>31360</v>
      </c>
      <c r="J6321" s="3"/>
      <c r="K6321" s="1"/>
      <c r="L6321" s="1"/>
      <c r="M6321" s="3" t="s">
        <v>21343</v>
      </c>
      <c r="N6321" s="1"/>
      <c r="O6321" s="1"/>
      <c r="P6321" s="3" t="s">
        <v>31361</v>
      </c>
      <c r="Q6321" s="1"/>
      <c r="R6321" s="1"/>
      <c r="S6321" s="1"/>
      <c r="T6321" s="1"/>
      <c r="U6321" s="1"/>
      <c r="V6321" s="1"/>
      <c r="W6321" s="1"/>
      <c r="X6321" s="1"/>
      <c r="Y6321" s="1"/>
      <c r="Z6321" s="1"/>
      <c r="AA6321" s="1"/>
      <c r="AB6321" s="1"/>
      <c r="AC6321" s="1"/>
      <c r="AD6321" s="1"/>
      <c r="AE6321" s="1"/>
    </row>
    <row r="6322">
      <c r="A6322" s="1" t="s">
        <v>31362</v>
      </c>
      <c r="B6322" s="2" t="s">
        <v>439</v>
      </c>
      <c r="C6322" s="1" t="s">
        <v>3057</v>
      </c>
      <c r="D6322" s="1"/>
      <c r="E6322" s="7" t="b">
        <v>0</v>
      </c>
      <c r="F6322" s="3" t="s">
        <v>31363</v>
      </c>
      <c r="G6322" s="1"/>
      <c r="H6322" s="1" t="s">
        <v>31364</v>
      </c>
      <c r="I6322" s="3" t="s">
        <v>31365</v>
      </c>
      <c r="J6322" s="3"/>
      <c r="K6322" s="1"/>
      <c r="L6322" s="1"/>
      <c r="M6322" s="1"/>
      <c r="N6322" s="1"/>
      <c r="O6322" s="1"/>
      <c r="P6322" s="1" t="s">
        <v>31366</v>
      </c>
      <c r="Q6322" s="1"/>
      <c r="R6322" s="1"/>
      <c r="S6322" s="1"/>
      <c r="T6322" s="1"/>
      <c r="U6322" s="1"/>
      <c r="V6322" s="1"/>
      <c r="W6322" s="1"/>
      <c r="X6322" s="1"/>
      <c r="Y6322" s="1"/>
      <c r="Z6322" s="1"/>
      <c r="AA6322" s="1"/>
      <c r="AB6322" s="1"/>
      <c r="AC6322" s="1"/>
      <c r="AD6322" s="1"/>
      <c r="AE6322" s="1"/>
    </row>
    <row r="6323">
      <c r="A6323" s="3" t="s">
        <v>31367</v>
      </c>
      <c r="B6323" s="5" t="s">
        <v>21</v>
      </c>
      <c r="C6323" s="3" t="s">
        <v>923</v>
      </c>
      <c r="D6323" s="3"/>
      <c r="E6323" s="4" t="b">
        <v>1</v>
      </c>
      <c r="F6323" s="3" t="s">
        <v>31359</v>
      </c>
      <c r="G6323" s="1"/>
      <c r="H6323" s="1" t="s">
        <v>23267</v>
      </c>
      <c r="I6323" s="3" t="s">
        <v>31360</v>
      </c>
      <c r="J6323" s="3"/>
      <c r="K6323" s="1"/>
      <c r="L6323" s="1"/>
      <c r="M6323" s="3" t="s">
        <v>21343</v>
      </c>
      <c r="N6323" s="1"/>
      <c r="O6323" s="1"/>
      <c r="P6323" s="3" t="s">
        <v>31361</v>
      </c>
      <c r="Q6323" s="1"/>
      <c r="R6323" s="1"/>
      <c r="S6323" s="1"/>
      <c r="T6323" s="1"/>
      <c r="U6323" s="1"/>
      <c r="V6323" s="1"/>
      <c r="W6323" s="1"/>
      <c r="X6323" s="1"/>
      <c r="Y6323" s="1"/>
      <c r="Z6323" s="1"/>
      <c r="AA6323" s="1"/>
      <c r="AB6323" s="1"/>
      <c r="AC6323" s="1"/>
      <c r="AD6323" s="1"/>
      <c r="AE6323" s="1"/>
    </row>
    <row r="6324">
      <c r="A6324" s="3" t="s">
        <v>31368</v>
      </c>
      <c r="B6324" s="5" t="s">
        <v>439</v>
      </c>
      <c r="C6324" s="3" t="s">
        <v>440</v>
      </c>
      <c r="D6324" s="3"/>
      <c r="E6324" s="7" t="b">
        <v>0</v>
      </c>
      <c r="F6324" s="3" t="s">
        <v>31369</v>
      </c>
      <c r="G6324" s="1"/>
      <c r="H6324" s="3" t="s">
        <v>31370</v>
      </c>
      <c r="I6324" s="3" t="s">
        <v>31371</v>
      </c>
      <c r="J6324" s="3"/>
      <c r="K6324" s="1"/>
      <c r="L6324" s="1"/>
      <c r="M6324" s="1"/>
      <c r="N6324" s="1"/>
      <c r="O6324" s="1"/>
      <c r="P6324" s="3" t="s">
        <v>31372</v>
      </c>
      <c r="Q6324" s="1"/>
      <c r="R6324" s="1"/>
      <c r="S6324" s="1"/>
      <c r="T6324" s="1"/>
      <c r="U6324" s="1"/>
      <c r="V6324" s="1"/>
      <c r="W6324" s="1"/>
      <c r="X6324" s="1"/>
      <c r="Y6324" s="1"/>
      <c r="Z6324" s="1"/>
      <c r="AA6324" s="1"/>
      <c r="AB6324" s="1"/>
      <c r="AC6324" s="1"/>
      <c r="AD6324" s="1"/>
      <c r="AE6324" s="1"/>
    </row>
    <row r="6325">
      <c r="A6325" s="1" t="s">
        <v>31373</v>
      </c>
      <c r="B6325" s="2" t="s">
        <v>415</v>
      </c>
      <c r="C6325" s="3" t="s">
        <v>440</v>
      </c>
      <c r="D6325" s="3"/>
      <c r="E6325" s="4" t="b">
        <v>1</v>
      </c>
      <c r="F6325" s="3" t="s">
        <v>31374</v>
      </c>
      <c r="G6325" s="1"/>
      <c r="H6325" s="1" t="s">
        <v>31375</v>
      </c>
      <c r="I6325" s="3" t="s">
        <v>31376</v>
      </c>
      <c r="J6325" s="3"/>
      <c r="K6325" s="1"/>
      <c r="L6325" s="1"/>
      <c r="M6325" s="1"/>
      <c r="N6325" s="1"/>
      <c r="O6325" s="1"/>
      <c r="P6325" s="3" t="s">
        <v>31377</v>
      </c>
      <c r="Q6325" s="1"/>
      <c r="R6325" s="1"/>
      <c r="S6325" s="1"/>
      <c r="T6325" s="1"/>
      <c r="U6325" s="1"/>
      <c r="V6325" s="1"/>
      <c r="W6325" s="1"/>
      <c r="X6325" s="1"/>
      <c r="Y6325" s="1"/>
      <c r="Z6325" s="1"/>
      <c r="AA6325" s="1"/>
      <c r="AB6325" s="1"/>
      <c r="AC6325" s="1"/>
      <c r="AD6325" s="1"/>
      <c r="AE6325" s="1"/>
    </row>
    <row r="6326">
      <c r="A6326" s="1" t="s">
        <v>31378</v>
      </c>
      <c r="B6326" s="2" t="s">
        <v>439</v>
      </c>
      <c r="C6326" s="1" t="s">
        <v>475</v>
      </c>
      <c r="D6326" s="1"/>
      <c r="E6326" s="7" t="b">
        <v>0</v>
      </c>
      <c r="F6326" s="3" t="s">
        <v>31379</v>
      </c>
      <c r="G6326" s="1"/>
      <c r="H6326" s="3" t="s">
        <v>31380</v>
      </c>
      <c r="I6326" s="3" t="s">
        <v>31381</v>
      </c>
      <c r="J6326" s="3"/>
      <c r="K6326" s="1"/>
      <c r="L6326" s="1"/>
      <c r="M6326" s="1"/>
      <c r="N6326" s="1"/>
      <c r="O6326" s="1"/>
      <c r="P6326" s="1" t="s">
        <v>31382</v>
      </c>
      <c r="Q6326" s="1"/>
      <c r="R6326" s="1"/>
      <c r="S6326" s="1"/>
      <c r="T6326" s="1"/>
      <c r="U6326" s="1"/>
      <c r="V6326" s="1"/>
      <c r="W6326" s="1"/>
      <c r="X6326" s="1"/>
      <c r="Y6326" s="1"/>
      <c r="Z6326" s="1"/>
      <c r="AA6326" s="1"/>
      <c r="AB6326" s="1"/>
      <c r="AC6326" s="1"/>
      <c r="AD6326" s="1"/>
      <c r="AE6326" s="1"/>
    </row>
    <row r="6327">
      <c r="A6327" s="1" t="s">
        <v>31383</v>
      </c>
      <c r="B6327" s="2" t="s">
        <v>439</v>
      </c>
      <c r="C6327" s="1" t="s">
        <v>475</v>
      </c>
      <c r="D6327" s="1"/>
      <c r="E6327" s="7" t="b">
        <v>0</v>
      </c>
      <c r="F6327" s="3" t="s">
        <v>31384</v>
      </c>
      <c r="G6327" s="1"/>
      <c r="H6327" s="1" t="s">
        <v>31385</v>
      </c>
      <c r="I6327" s="1" t="s">
        <v>31386</v>
      </c>
      <c r="J6327" s="1"/>
      <c r="K6327" s="1"/>
      <c r="L6327" s="1"/>
      <c r="M6327" s="1"/>
      <c r="N6327" s="1"/>
      <c r="O6327" s="1"/>
      <c r="P6327" s="1" t="s">
        <v>31387</v>
      </c>
      <c r="Q6327" s="1"/>
      <c r="R6327" s="1"/>
      <c r="S6327" s="1"/>
      <c r="T6327" s="1"/>
      <c r="U6327" s="1"/>
      <c r="V6327" s="1"/>
      <c r="W6327" s="1"/>
      <c r="X6327" s="1"/>
      <c r="Y6327" s="1"/>
      <c r="Z6327" s="1"/>
      <c r="AA6327" s="1"/>
      <c r="AB6327" s="1"/>
      <c r="AC6327" s="1"/>
      <c r="AD6327" s="1"/>
      <c r="AE6327" s="1"/>
    </row>
    <row r="6328">
      <c r="A6328" s="3" t="s">
        <v>31388</v>
      </c>
      <c r="B6328" s="5" t="s">
        <v>439</v>
      </c>
      <c r="C6328" s="3" t="s">
        <v>101</v>
      </c>
      <c r="D6328" s="3"/>
      <c r="E6328" s="7" t="b">
        <v>0</v>
      </c>
      <c r="F6328" s="3" t="s">
        <v>31389</v>
      </c>
      <c r="G6328" s="1"/>
      <c r="H6328" s="3" t="s">
        <v>31390</v>
      </c>
      <c r="I6328" s="3" t="s">
        <v>31391</v>
      </c>
      <c r="J6328" s="3"/>
      <c r="K6328" s="1"/>
      <c r="L6328" s="1"/>
      <c r="M6328" s="1"/>
      <c r="N6328" s="1"/>
      <c r="O6328" s="1"/>
      <c r="P6328" s="3" t="s">
        <v>31392</v>
      </c>
      <c r="Q6328" s="1"/>
      <c r="R6328" s="1"/>
      <c r="S6328" s="1"/>
      <c r="T6328" s="1"/>
      <c r="U6328" s="1"/>
      <c r="V6328" s="1"/>
      <c r="W6328" s="1"/>
      <c r="X6328" s="1"/>
      <c r="Y6328" s="1"/>
      <c r="Z6328" s="1"/>
      <c r="AA6328" s="1"/>
      <c r="AB6328" s="1"/>
      <c r="AC6328" s="1"/>
      <c r="AD6328" s="1"/>
      <c r="AE6328" s="1"/>
    </row>
    <row r="6329">
      <c r="A6329" s="1" t="s">
        <v>31393</v>
      </c>
      <c r="B6329" s="2" t="s">
        <v>415</v>
      </c>
      <c r="C6329" s="3" t="s">
        <v>491</v>
      </c>
      <c r="D6329" s="3"/>
      <c r="E6329" s="4" t="b">
        <v>1</v>
      </c>
      <c r="F6329" s="1" t="s">
        <v>31394</v>
      </c>
      <c r="G6329" s="1"/>
      <c r="H6329" s="1" t="s">
        <v>31395</v>
      </c>
      <c r="I6329" s="3" t="s">
        <v>31396</v>
      </c>
      <c r="J6329" s="3"/>
      <c r="K6329" s="1"/>
      <c r="L6329" s="1"/>
      <c r="M6329" s="1"/>
      <c r="N6329" s="1"/>
      <c r="O6329" s="1"/>
      <c r="P6329" s="3" t="s">
        <v>31397</v>
      </c>
      <c r="Q6329" s="1"/>
      <c r="R6329" s="1"/>
      <c r="S6329" s="1"/>
      <c r="T6329" s="1"/>
      <c r="U6329" s="1"/>
      <c r="V6329" s="1"/>
      <c r="W6329" s="1"/>
      <c r="X6329" s="1"/>
      <c r="Y6329" s="1"/>
      <c r="Z6329" s="1"/>
      <c r="AA6329" s="1"/>
      <c r="AB6329" s="1"/>
      <c r="AC6329" s="1"/>
      <c r="AD6329" s="1"/>
      <c r="AE6329" s="1"/>
    </row>
    <row r="6330">
      <c r="A6330" s="3" t="s">
        <v>31398</v>
      </c>
      <c r="B6330" s="5" t="s">
        <v>439</v>
      </c>
      <c r="C6330" s="3" t="s">
        <v>440</v>
      </c>
      <c r="D6330" s="3"/>
      <c r="E6330" s="7" t="b">
        <v>0</v>
      </c>
      <c r="F6330" s="3" t="s">
        <v>31399</v>
      </c>
      <c r="G6330" s="1"/>
      <c r="H6330" s="3" t="s">
        <v>31400</v>
      </c>
      <c r="I6330" s="3" t="s">
        <v>31401</v>
      </c>
      <c r="J6330" s="3"/>
      <c r="K6330" s="1"/>
      <c r="L6330" s="1"/>
      <c r="M6330" s="1"/>
      <c r="N6330" s="1"/>
      <c r="O6330" s="1"/>
      <c r="P6330" s="3" t="s">
        <v>31402</v>
      </c>
      <c r="Q6330" s="1"/>
      <c r="R6330" s="1"/>
      <c r="S6330" s="1"/>
      <c r="T6330" s="1"/>
      <c r="U6330" s="1"/>
      <c r="V6330" s="1"/>
      <c r="W6330" s="1"/>
      <c r="X6330" s="1"/>
      <c r="Y6330" s="1"/>
      <c r="Z6330" s="1"/>
      <c r="AA6330" s="1"/>
      <c r="AB6330" s="1"/>
      <c r="AC6330" s="1"/>
      <c r="AD6330" s="1"/>
      <c r="AE6330" s="1"/>
    </row>
    <row r="6331">
      <c r="A6331" s="1" t="s">
        <v>31403</v>
      </c>
      <c r="B6331" s="2" t="s">
        <v>439</v>
      </c>
      <c r="C6331" s="3" t="s">
        <v>440</v>
      </c>
      <c r="D6331" s="3"/>
      <c r="E6331" s="7" t="b">
        <v>0</v>
      </c>
      <c r="F6331" s="3" t="s">
        <v>31404</v>
      </c>
      <c r="G6331" s="1"/>
      <c r="H6331" s="1" t="s">
        <v>31405</v>
      </c>
      <c r="I6331" s="3" t="s">
        <v>31406</v>
      </c>
      <c r="J6331" s="3"/>
      <c r="K6331" s="1"/>
      <c r="L6331" s="1"/>
      <c r="M6331" s="1"/>
      <c r="N6331" s="1"/>
      <c r="O6331" s="1"/>
      <c r="P6331" s="3" t="s">
        <v>31407</v>
      </c>
      <c r="Q6331" s="1"/>
      <c r="R6331" s="1"/>
      <c r="S6331" s="1"/>
      <c r="T6331" s="1"/>
      <c r="U6331" s="1"/>
      <c r="V6331" s="1"/>
      <c r="W6331" s="1"/>
      <c r="X6331" s="1"/>
      <c r="Y6331" s="1"/>
      <c r="Z6331" s="1"/>
      <c r="AA6331" s="1"/>
      <c r="AB6331" s="1"/>
      <c r="AC6331" s="1"/>
      <c r="AD6331" s="1"/>
      <c r="AE6331" s="1"/>
    </row>
    <row r="6332">
      <c r="A6332" s="3" t="s">
        <v>31408</v>
      </c>
      <c r="B6332" s="5" t="s">
        <v>415</v>
      </c>
      <c r="C6332" s="3" t="s">
        <v>491</v>
      </c>
      <c r="D6332" s="1"/>
      <c r="E6332" s="7" t="b">
        <v>0</v>
      </c>
      <c r="F6332" s="3" t="s">
        <v>31409</v>
      </c>
      <c r="G6332" s="1"/>
      <c r="H6332" s="3" t="s">
        <v>31410</v>
      </c>
      <c r="I6332" s="3" t="s">
        <v>31411</v>
      </c>
      <c r="J6332" s="1"/>
      <c r="K6332" s="1"/>
      <c r="L6332" s="1"/>
      <c r="M6332" s="1"/>
      <c r="N6332" s="1"/>
      <c r="O6332" s="1"/>
      <c r="P6332" s="3" t="s">
        <v>31412</v>
      </c>
      <c r="Q6332" s="1"/>
      <c r="R6332" s="1"/>
      <c r="S6332" s="1"/>
      <c r="T6332" s="1"/>
      <c r="U6332" s="1"/>
      <c r="V6332" s="1"/>
      <c r="W6332" s="1"/>
      <c r="X6332" s="1"/>
      <c r="Y6332" s="1"/>
      <c r="Z6332" s="1"/>
      <c r="AA6332" s="1"/>
      <c r="AB6332" s="1"/>
      <c r="AC6332" s="1"/>
      <c r="AD6332" s="1"/>
      <c r="AE6332" s="1"/>
    </row>
    <row r="6333">
      <c r="A6333" s="1" t="s">
        <v>31413</v>
      </c>
      <c r="B6333" s="2" t="s">
        <v>415</v>
      </c>
      <c r="C6333" s="3" t="s">
        <v>101</v>
      </c>
      <c r="D6333" s="3"/>
      <c r="E6333" s="4" t="b">
        <v>1</v>
      </c>
      <c r="F6333" s="3" t="s">
        <v>31414</v>
      </c>
      <c r="G6333" s="1"/>
      <c r="H6333" s="1" t="s">
        <v>31415</v>
      </c>
      <c r="I6333" s="3" t="s">
        <v>31416</v>
      </c>
      <c r="J6333" s="1"/>
      <c r="K6333" s="1"/>
      <c r="L6333" s="1"/>
      <c r="M6333" s="1"/>
      <c r="N6333" s="1"/>
      <c r="O6333" s="3"/>
      <c r="P6333" s="1" t="s">
        <v>31417</v>
      </c>
      <c r="Q6333" s="1"/>
      <c r="R6333" s="1"/>
      <c r="S6333" s="1"/>
      <c r="T6333" s="1"/>
      <c r="U6333" s="1"/>
      <c r="V6333" s="1"/>
      <c r="W6333" s="1"/>
      <c r="X6333" s="1"/>
      <c r="Y6333" s="1"/>
      <c r="Z6333" s="1"/>
      <c r="AA6333" s="1"/>
      <c r="AB6333" s="1"/>
      <c r="AC6333" s="1"/>
      <c r="AD6333" s="1"/>
      <c r="AE6333" s="1"/>
    </row>
    <row r="6334">
      <c r="A6334" s="1" t="s">
        <v>31418</v>
      </c>
      <c r="B6334" s="2" t="s">
        <v>415</v>
      </c>
      <c r="C6334" s="3" t="s">
        <v>101</v>
      </c>
      <c r="D6334" s="3"/>
      <c r="E6334" s="4" t="b">
        <v>1</v>
      </c>
      <c r="F6334" s="3" t="s">
        <v>31419</v>
      </c>
      <c r="G6334" s="1"/>
      <c r="H6334" s="1" t="s">
        <v>31420</v>
      </c>
      <c r="I6334" s="3" t="s">
        <v>31421</v>
      </c>
      <c r="J6334" s="3"/>
      <c r="K6334" s="1"/>
      <c r="L6334" s="1"/>
      <c r="M6334" s="1"/>
      <c r="N6334" s="1"/>
      <c r="O6334" s="1"/>
      <c r="P6334" s="1" t="s">
        <v>31422</v>
      </c>
      <c r="Q6334" s="1"/>
      <c r="R6334" s="1"/>
      <c r="S6334" s="1"/>
      <c r="T6334" s="1"/>
      <c r="U6334" s="1"/>
      <c r="V6334" s="1"/>
      <c r="W6334" s="1"/>
      <c r="X6334" s="1"/>
      <c r="Y6334" s="1"/>
      <c r="Z6334" s="1"/>
      <c r="AA6334" s="1"/>
      <c r="AB6334" s="1"/>
      <c r="AC6334" s="1"/>
      <c r="AD6334" s="1"/>
      <c r="AE6334" s="1"/>
    </row>
    <row r="6335">
      <c r="A6335" s="1" t="s">
        <v>31423</v>
      </c>
      <c r="B6335" s="2" t="s">
        <v>415</v>
      </c>
      <c r="C6335" s="3" t="s">
        <v>440</v>
      </c>
      <c r="D6335" s="3" t="s">
        <v>491</v>
      </c>
      <c r="E6335" s="4" t="b">
        <v>1</v>
      </c>
      <c r="F6335" s="3" t="s">
        <v>31424</v>
      </c>
      <c r="G6335" s="1"/>
      <c r="H6335" s="1" t="s">
        <v>31425</v>
      </c>
      <c r="I6335" s="1" t="s">
        <v>31426</v>
      </c>
      <c r="J6335" s="1"/>
      <c r="K6335" s="1"/>
      <c r="L6335" s="1"/>
      <c r="M6335" s="1"/>
      <c r="N6335" s="1"/>
      <c r="O6335" s="1"/>
      <c r="P6335" s="1" t="s">
        <v>31427</v>
      </c>
      <c r="Q6335" s="1"/>
      <c r="R6335" s="1"/>
      <c r="S6335" s="1"/>
      <c r="T6335" s="1"/>
      <c r="U6335" s="1"/>
      <c r="V6335" s="1"/>
      <c r="W6335" s="1"/>
      <c r="X6335" s="1"/>
      <c r="Y6335" s="1"/>
      <c r="Z6335" s="1"/>
      <c r="AA6335" s="1"/>
      <c r="AB6335" s="1"/>
      <c r="AC6335" s="1"/>
      <c r="AD6335" s="1"/>
      <c r="AE6335" s="1"/>
    </row>
    <row r="6336">
      <c r="A6336" s="1" t="s">
        <v>31428</v>
      </c>
      <c r="B6336" s="2" t="s">
        <v>439</v>
      </c>
      <c r="C6336" s="1" t="s">
        <v>475</v>
      </c>
      <c r="D6336" s="1"/>
      <c r="E6336" s="7" t="b">
        <v>0</v>
      </c>
      <c r="F6336" s="3" t="s">
        <v>31429</v>
      </c>
      <c r="G6336" s="1"/>
      <c r="H6336" s="1" t="s">
        <v>31430</v>
      </c>
      <c r="I6336" s="3" t="s">
        <v>31431</v>
      </c>
      <c r="J6336" s="1"/>
      <c r="K6336" s="1"/>
      <c r="L6336" s="3" t="s">
        <v>31432</v>
      </c>
      <c r="M6336" s="1"/>
      <c r="N6336" s="1"/>
      <c r="O6336" s="1"/>
      <c r="P6336" s="1" t="s">
        <v>31433</v>
      </c>
      <c r="Q6336" s="1"/>
      <c r="R6336" s="1"/>
      <c r="S6336" s="1"/>
      <c r="T6336" s="1"/>
      <c r="U6336" s="1"/>
      <c r="V6336" s="1"/>
      <c r="W6336" s="1"/>
      <c r="X6336" s="1"/>
      <c r="Y6336" s="1"/>
      <c r="Z6336" s="1"/>
      <c r="AA6336" s="1"/>
      <c r="AB6336" s="1"/>
      <c r="AC6336" s="1"/>
      <c r="AD6336" s="1"/>
      <c r="AE6336" s="1"/>
    </row>
    <row r="6337">
      <c r="A6337" s="1" t="s">
        <v>31434</v>
      </c>
      <c r="B6337" s="2" t="s">
        <v>439</v>
      </c>
      <c r="C6337" s="3" t="s">
        <v>440</v>
      </c>
      <c r="D6337" s="3"/>
      <c r="E6337" s="7" t="b">
        <v>0</v>
      </c>
      <c r="F6337" s="3" t="s">
        <v>31435</v>
      </c>
      <c r="G6337" s="1"/>
      <c r="H6337" s="1" t="s">
        <v>31436</v>
      </c>
      <c r="I6337" s="1" t="s">
        <v>31437</v>
      </c>
      <c r="J6337" s="1"/>
      <c r="K6337" s="1"/>
      <c r="L6337" s="1"/>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31432</v>
      </c>
      <c r="B6338" s="2" t="s">
        <v>439</v>
      </c>
      <c r="C6338" s="1" t="s">
        <v>475</v>
      </c>
      <c r="D6338" s="1"/>
      <c r="E6338" s="7" t="b">
        <v>0</v>
      </c>
      <c r="F6338" s="3" t="s">
        <v>31439</v>
      </c>
      <c r="G6338" s="1"/>
      <c r="H6338" s="1" t="s">
        <v>31440</v>
      </c>
      <c r="I6338" s="3" t="s">
        <v>31441</v>
      </c>
      <c r="J6338" s="3"/>
      <c r="K6338" s="1"/>
      <c r="L6338" s="3" t="s">
        <v>31442</v>
      </c>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415</v>
      </c>
      <c r="C6339" s="3" t="s">
        <v>950</v>
      </c>
      <c r="D6339" s="3"/>
      <c r="E6339" s="4" t="b">
        <v>1</v>
      </c>
      <c r="F6339" s="3" t="s">
        <v>31445</v>
      </c>
      <c r="G6339" s="1"/>
      <c r="H6339" s="3" t="s">
        <v>31446</v>
      </c>
      <c r="I6339" s="3" t="s">
        <v>31447</v>
      </c>
      <c r="J6339" s="3"/>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3" t="s">
        <v>31449</v>
      </c>
      <c r="B6340" s="5" t="s">
        <v>415</v>
      </c>
      <c r="C6340" s="3" t="s">
        <v>101</v>
      </c>
      <c r="D6340" s="3"/>
      <c r="E6340" s="4" t="b">
        <v>1</v>
      </c>
      <c r="F6340" s="3" t="s">
        <v>31450</v>
      </c>
      <c r="G6340" s="1"/>
      <c r="H6340" s="3" t="s">
        <v>31451</v>
      </c>
      <c r="I6340" s="3" t="s">
        <v>31449</v>
      </c>
      <c r="J6340" s="3"/>
      <c r="K6340" s="1"/>
      <c r="L6340" s="1"/>
      <c r="M6340" s="1"/>
      <c r="N6340" s="1"/>
      <c r="O6340" s="3" t="s">
        <v>436</v>
      </c>
      <c r="P6340" s="3" t="s">
        <v>31452</v>
      </c>
      <c r="Q6340" s="1"/>
      <c r="R6340" s="1"/>
      <c r="S6340" s="1"/>
      <c r="T6340" s="1"/>
      <c r="U6340" s="1"/>
      <c r="V6340" s="1"/>
      <c r="W6340" s="1"/>
      <c r="X6340" s="1"/>
      <c r="Y6340" s="1"/>
      <c r="Z6340" s="1"/>
      <c r="AA6340" s="1"/>
      <c r="AB6340" s="1"/>
      <c r="AC6340" s="1"/>
      <c r="AD6340" s="1"/>
      <c r="AE6340" s="1"/>
    </row>
    <row r="6341">
      <c r="A6341" s="1" t="s">
        <v>31453</v>
      </c>
      <c r="B6341" s="2" t="s">
        <v>415</v>
      </c>
      <c r="C6341" s="1" t="s">
        <v>475</v>
      </c>
      <c r="D6341" s="1"/>
      <c r="E6341" s="4" t="b">
        <v>1</v>
      </c>
      <c r="F6341" s="3" t="s">
        <v>31454</v>
      </c>
      <c r="G6341" s="1"/>
      <c r="H6341" s="1" t="s">
        <v>31455</v>
      </c>
      <c r="I6341" s="1" t="s">
        <v>31456</v>
      </c>
      <c r="J6341" s="1"/>
      <c r="K6341" s="1"/>
      <c r="L6341" s="1"/>
      <c r="M6341" s="1"/>
      <c r="N6341" s="1" t="s">
        <v>31457</v>
      </c>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415</v>
      </c>
      <c r="C6342" s="3" t="s">
        <v>101</v>
      </c>
      <c r="D6342" s="3"/>
      <c r="E6342" s="4" t="b">
        <v>1</v>
      </c>
      <c r="F6342" s="3" t="s">
        <v>31460</v>
      </c>
      <c r="G6342" s="1"/>
      <c r="H6342" s="1" t="s">
        <v>31461</v>
      </c>
      <c r="I6342" s="3" t="s">
        <v>31462</v>
      </c>
      <c r="J6342" s="3"/>
      <c r="K6342" s="1"/>
      <c r="L6342" s="1"/>
      <c r="M6342" s="1"/>
      <c r="N6342" s="1"/>
      <c r="O6342" s="3" t="s">
        <v>4629</v>
      </c>
      <c r="P6342" s="3" t="s">
        <v>31463</v>
      </c>
      <c r="Q6342" s="1"/>
      <c r="R6342" s="1"/>
      <c r="S6342" s="1"/>
      <c r="T6342" s="1"/>
      <c r="U6342" s="1"/>
      <c r="V6342" s="1"/>
      <c r="W6342" s="1"/>
      <c r="X6342" s="1"/>
      <c r="Y6342" s="1"/>
      <c r="Z6342" s="1"/>
      <c r="AA6342" s="1"/>
      <c r="AB6342" s="1"/>
      <c r="AC6342" s="1"/>
      <c r="AD6342" s="1"/>
      <c r="AE6342" s="1"/>
    </row>
    <row r="6343">
      <c r="A6343" s="1" t="s">
        <v>31464</v>
      </c>
      <c r="B6343" s="2" t="s">
        <v>415</v>
      </c>
      <c r="C6343" s="3" t="s">
        <v>101</v>
      </c>
      <c r="D6343" s="3"/>
      <c r="E6343" s="4" t="b">
        <v>1</v>
      </c>
      <c r="F6343" s="3" t="s">
        <v>31465</v>
      </c>
      <c r="G6343" s="1"/>
      <c r="H6343" s="1" t="s">
        <v>31466</v>
      </c>
      <c r="I6343" s="1" t="s">
        <v>31467</v>
      </c>
      <c r="J6343" s="1"/>
      <c r="K6343" s="1"/>
      <c r="L6343" s="1"/>
      <c r="M6343" s="1"/>
      <c r="N6343" s="1"/>
      <c r="O6343" s="3" t="s">
        <v>573</v>
      </c>
      <c r="P6343" s="1" t="s">
        <v>31468</v>
      </c>
      <c r="Q6343" s="1"/>
      <c r="R6343" s="1"/>
      <c r="S6343" s="1"/>
      <c r="T6343" s="1"/>
      <c r="U6343" s="1"/>
      <c r="V6343" s="1"/>
      <c r="W6343" s="1"/>
      <c r="X6343" s="1"/>
      <c r="Y6343" s="1"/>
      <c r="Z6343" s="1"/>
      <c r="AA6343" s="1"/>
      <c r="AB6343" s="1"/>
      <c r="AC6343" s="1"/>
      <c r="AD6343" s="1"/>
      <c r="AE6343" s="1"/>
    </row>
    <row r="6344">
      <c r="A6344" s="1" t="s">
        <v>31469</v>
      </c>
      <c r="B6344" s="2" t="s">
        <v>439</v>
      </c>
      <c r="C6344" s="3" t="s">
        <v>101</v>
      </c>
      <c r="D6344" s="3"/>
      <c r="E6344" s="7" t="b">
        <v>0</v>
      </c>
      <c r="F6344" s="3" t="s">
        <v>31470</v>
      </c>
      <c r="G6344" s="1"/>
      <c r="H6344" s="1" t="s">
        <v>31471</v>
      </c>
      <c r="I6344" s="1" t="s">
        <v>31472</v>
      </c>
      <c r="J6344" s="1"/>
      <c r="K6344" s="1"/>
      <c r="L6344" s="1"/>
      <c r="M6344" s="1"/>
      <c r="N6344" s="1"/>
      <c r="O6344" s="1"/>
      <c r="P6344" s="1" t="s">
        <v>31473</v>
      </c>
      <c r="Q6344" s="1"/>
      <c r="R6344" s="1"/>
      <c r="S6344" s="1"/>
      <c r="T6344" s="1"/>
      <c r="U6344" s="1"/>
      <c r="V6344" s="1"/>
      <c r="W6344" s="1"/>
      <c r="X6344" s="1"/>
      <c r="Y6344" s="1"/>
      <c r="Z6344" s="1"/>
      <c r="AA6344" s="1"/>
      <c r="AB6344" s="1"/>
      <c r="AC6344" s="1"/>
      <c r="AD6344" s="1"/>
      <c r="AE6344" s="1"/>
    </row>
    <row r="6345">
      <c r="A6345" s="1" t="s">
        <v>31474</v>
      </c>
      <c r="B6345" s="2" t="s">
        <v>415</v>
      </c>
      <c r="C6345" s="3" t="s">
        <v>509</v>
      </c>
      <c r="D6345" s="3"/>
      <c r="E6345" s="4" t="b">
        <v>1</v>
      </c>
      <c r="F6345" s="1" t="s">
        <v>31475</v>
      </c>
      <c r="G6345" s="1" t="s">
        <v>31476</v>
      </c>
      <c r="H6345" s="1" t="s">
        <v>31477</v>
      </c>
      <c r="I6345" s="1" t="s">
        <v>31478</v>
      </c>
      <c r="J6345" s="1"/>
      <c r="K6345" s="1"/>
      <c r="L6345" s="1"/>
      <c r="M6345" s="1"/>
      <c r="N6345" s="1"/>
      <c r="O6345" s="1"/>
      <c r="P6345" s="1" t="s">
        <v>31479</v>
      </c>
      <c r="Q6345" s="1"/>
      <c r="R6345" s="1"/>
      <c r="S6345" s="1"/>
      <c r="T6345" s="1"/>
      <c r="U6345" s="1"/>
      <c r="V6345" s="1"/>
      <c r="W6345" s="1"/>
      <c r="X6345" s="1"/>
      <c r="Y6345" s="1"/>
      <c r="Z6345" s="1"/>
      <c r="AA6345" s="1"/>
      <c r="AB6345" s="1"/>
      <c r="AC6345" s="1"/>
      <c r="AD6345" s="1"/>
      <c r="AE6345" s="1"/>
    </row>
    <row r="6346">
      <c r="A6346" s="1" t="s">
        <v>31480</v>
      </c>
      <c r="B6346" s="2" t="s">
        <v>415</v>
      </c>
      <c r="C6346" s="3" t="s">
        <v>440</v>
      </c>
      <c r="D6346" s="3" t="s">
        <v>491</v>
      </c>
      <c r="E6346" s="4" t="b">
        <v>1</v>
      </c>
      <c r="F6346" s="3" t="s">
        <v>31481</v>
      </c>
      <c r="G6346" s="1"/>
      <c r="H6346" s="1" t="s">
        <v>31482</v>
      </c>
      <c r="I6346" s="1" t="s">
        <v>31483</v>
      </c>
      <c r="J6346" s="1"/>
      <c r="K6346" s="1"/>
      <c r="L6346" s="1"/>
      <c r="M6346" s="1"/>
      <c r="N6346" s="1"/>
      <c r="O6346" s="1"/>
      <c r="P6346" s="1" t="s">
        <v>31484</v>
      </c>
      <c r="Q6346" s="1"/>
      <c r="R6346" s="1"/>
      <c r="S6346" s="1"/>
      <c r="T6346" s="1"/>
      <c r="U6346" s="1"/>
      <c r="V6346" s="1"/>
      <c r="W6346" s="1"/>
      <c r="X6346" s="1"/>
      <c r="Y6346" s="1"/>
      <c r="Z6346" s="1"/>
      <c r="AA6346" s="1"/>
      <c r="AB6346" s="1"/>
      <c r="AC6346" s="1"/>
      <c r="AD6346" s="1"/>
      <c r="AE6346" s="1"/>
    </row>
    <row r="6347">
      <c r="A6347" s="1" t="s">
        <v>31485</v>
      </c>
      <c r="B6347" s="2" t="s">
        <v>439</v>
      </c>
      <c r="C6347" s="3" t="s">
        <v>509</v>
      </c>
      <c r="D6347" s="3"/>
      <c r="E6347" s="7" t="b">
        <v>0</v>
      </c>
      <c r="F6347" s="3" t="s">
        <v>31486</v>
      </c>
      <c r="G6347" s="1"/>
      <c r="H6347" s="1" t="s">
        <v>31487</v>
      </c>
      <c r="I6347" s="3" t="s">
        <v>31488</v>
      </c>
      <c r="J6347" s="3"/>
      <c r="K6347" s="1"/>
      <c r="L6347" s="1"/>
      <c r="M6347" s="1"/>
      <c r="N6347" s="1"/>
      <c r="O6347" s="1"/>
      <c r="P6347" s="1" t="s">
        <v>31489</v>
      </c>
      <c r="Q6347" s="1"/>
      <c r="R6347" s="1"/>
      <c r="S6347" s="1"/>
      <c r="T6347" s="1"/>
      <c r="U6347" s="1"/>
      <c r="V6347" s="1"/>
      <c r="W6347" s="1"/>
      <c r="X6347" s="1"/>
      <c r="Y6347" s="1"/>
      <c r="Z6347" s="1"/>
      <c r="AA6347" s="1"/>
      <c r="AB6347" s="1"/>
      <c r="AC6347" s="1"/>
      <c r="AD6347" s="1"/>
      <c r="AE6347" s="1"/>
    </row>
    <row r="6348">
      <c r="A6348" s="1" t="s">
        <v>31490</v>
      </c>
      <c r="B6348" s="2" t="s">
        <v>439</v>
      </c>
      <c r="C6348" s="3" t="s">
        <v>440</v>
      </c>
      <c r="D6348" s="3"/>
      <c r="E6348" s="7" t="b">
        <v>0</v>
      </c>
      <c r="F6348" s="3" t="s">
        <v>31491</v>
      </c>
      <c r="G6348" s="1"/>
      <c r="H6348" s="1" t="s">
        <v>31492</v>
      </c>
      <c r="I6348" s="3" t="s">
        <v>31493</v>
      </c>
      <c r="J6348" s="3"/>
      <c r="K6348" s="1"/>
      <c r="L6348" s="1"/>
      <c r="M6348" s="1"/>
      <c r="N6348" s="1"/>
      <c r="O6348" s="1"/>
      <c r="P6348" s="1" t="s">
        <v>31494</v>
      </c>
      <c r="Q6348" s="1"/>
      <c r="R6348" s="1"/>
      <c r="S6348" s="1"/>
      <c r="T6348" s="1"/>
      <c r="U6348" s="1"/>
      <c r="V6348" s="1"/>
      <c r="W6348" s="1"/>
      <c r="X6348" s="1"/>
      <c r="Y6348" s="1"/>
      <c r="Z6348" s="1"/>
      <c r="AA6348" s="1"/>
      <c r="AB6348" s="1"/>
      <c r="AC6348" s="1"/>
      <c r="AD6348" s="1"/>
      <c r="AE6348" s="1"/>
    </row>
    <row r="6349">
      <c r="A6349" s="1" t="s">
        <v>31495</v>
      </c>
      <c r="B6349" s="2" t="s">
        <v>439</v>
      </c>
      <c r="C6349" s="1" t="s">
        <v>475</v>
      </c>
      <c r="D6349" s="1"/>
      <c r="E6349" s="7" t="b">
        <v>0</v>
      </c>
      <c r="F6349" s="3" t="s">
        <v>31496</v>
      </c>
      <c r="G6349" s="1"/>
      <c r="H6349" s="1" t="s">
        <v>31497</v>
      </c>
      <c r="I6349" s="3" t="s">
        <v>31498</v>
      </c>
      <c r="J6349" s="1"/>
      <c r="K6349" s="1"/>
      <c r="L6349" s="1"/>
      <c r="M6349" s="1"/>
      <c r="N6349" s="1"/>
      <c r="O6349" s="1"/>
      <c r="P6349" s="1" t="s">
        <v>31499</v>
      </c>
      <c r="Q6349" s="1"/>
      <c r="R6349" s="1"/>
      <c r="S6349" s="1"/>
      <c r="T6349" s="1"/>
      <c r="U6349" s="1"/>
      <c r="V6349" s="1"/>
      <c r="W6349" s="1"/>
      <c r="X6349" s="1"/>
      <c r="Y6349" s="1"/>
      <c r="Z6349" s="1"/>
      <c r="AA6349" s="1"/>
      <c r="AB6349" s="1"/>
      <c r="AC6349" s="1"/>
      <c r="AD6349" s="1"/>
      <c r="AE6349" s="1"/>
    </row>
    <row r="6350">
      <c r="A6350" s="1" t="s">
        <v>31500</v>
      </c>
      <c r="B6350" s="2" t="s">
        <v>439</v>
      </c>
      <c r="C6350" s="1" t="s">
        <v>6188</v>
      </c>
      <c r="D6350" s="1"/>
      <c r="E6350" s="7" t="b">
        <v>0</v>
      </c>
      <c r="F6350" s="3" t="s">
        <v>31501</v>
      </c>
      <c r="G6350" s="1"/>
      <c r="H6350" s="1" t="s">
        <v>31502</v>
      </c>
      <c r="I6350" s="3" t="s">
        <v>31503</v>
      </c>
      <c r="J6350" s="1"/>
      <c r="K6350" s="1"/>
      <c r="L6350" s="1"/>
      <c r="M6350" s="1"/>
      <c r="N6350" s="1"/>
      <c r="O6350" s="1"/>
      <c r="P6350" s="1" t="s">
        <v>31504</v>
      </c>
      <c r="Q6350" s="1"/>
      <c r="R6350" s="1"/>
      <c r="S6350" s="1"/>
      <c r="T6350" s="1"/>
      <c r="U6350" s="1"/>
      <c r="V6350" s="1"/>
      <c r="W6350" s="1"/>
      <c r="X6350" s="1"/>
      <c r="Y6350" s="1"/>
      <c r="Z6350" s="1"/>
      <c r="AA6350" s="1"/>
      <c r="AB6350" s="1"/>
      <c r="AC6350" s="1"/>
      <c r="AD6350" s="1"/>
      <c r="AE6350" s="1"/>
    </row>
    <row r="6351">
      <c r="A6351" s="1" t="s">
        <v>31505</v>
      </c>
      <c r="B6351" s="5" t="s">
        <v>348</v>
      </c>
      <c r="C6351" s="3" t="s">
        <v>8344</v>
      </c>
      <c r="D6351" s="3"/>
      <c r="E6351" s="7" t="b">
        <v>0</v>
      </c>
      <c r="F6351" s="3" t="s">
        <v>31506</v>
      </c>
      <c r="G6351" s="1"/>
      <c r="H6351" s="3" t="s">
        <v>29748</v>
      </c>
      <c r="I6351" s="3" t="s">
        <v>31507</v>
      </c>
      <c r="J6351" s="3"/>
      <c r="K6351" s="1"/>
      <c r="L6351" s="1"/>
      <c r="M6351" s="1"/>
      <c r="N6351" s="1"/>
      <c r="O6351" s="1"/>
      <c r="P6351" s="1" t="s">
        <v>31508</v>
      </c>
      <c r="Q6351" s="1"/>
      <c r="R6351" s="1"/>
      <c r="S6351" s="1"/>
      <c r="T6351" s="1"/>
      <c r="U6351" s="1"/>
      <c r="V6351" s="1"/>
      <c r="W6351" s="1"/>
      <c r="X6351" s="1"/>
      <c r="Y6351" s="1"/>
      <c r="Z6351" s="1"/>
      <c r="AA6351" s="1"/>
      <c r="AB6351" s="1"/>
      <c r="AC6351" s="1"/>
      <c r="AD6351" s="1"/>
      <c r="AE6351" s="1"/>
    </row>
    <row r="6352">
      <c r="A6352" s="1" t="s">
        <v>31509</v>
      </c>
      <c r="B6352" s="5" t="s">
        <v>348</v>
      </c>
      <c r="C6352" s="3" t="s">
        <v>8344</v>
      </c>
      <c r="D6352" s="3"/>
      <c r="E6352" s="7" t="b">
        <v>0</v>
      </c>
      <c r="F6352" s="3" t="s">
        <v>31510</v>
      </c>
      <c r="G6352" s="1"/>
      <c r="H6352" s="3" t="s">
        <v>29748</v>
      </c>
      <c r="I6352" s="3" t="s">
        <v>31511</v>
      </c>
      <c r="J6352" s="3"/>
      <c r="K6352" s="1"/>
      <c r="L6352" s="1"/>
      <c r="M6352" s="1"/>
      <c r="N6352" s="1"/>
      <c r="O6352" s="1"/>
      <c r="P6352" s="1" t="s">
        <v>31512</v>
      </c>
      <c r="Q6352" s="1"/>
      <c r="R6352" s="1"/>
      <c r="S6352" s="1"/>
      <c r="T6352" s="1"/>
      <c r="U6352" s="1"/>
      <c r="V6352" s="1"/>
      <c r="W6352" s="1"/>
      <c r="X6352" s="1"/>
      <c r="Y6352" s="1"/>
      <c r="Z6352" s="1"/>
      <c r="AA6352" s="1"/>
      <c r="AB6352" s="1"/>
      <c r="AC6352" s="1"/>
      <c r="AD6352" s="1"/>
      <c r="AE6352" s="1"/>
    </row>
    <row r="6353">
      <c r="A6353" s="1" t="s">
        <v>31513</v>
      </c>
      <c r="B6353" s="5" t="s">
        <v>348</v>
      </c>
      <c r="C6353" s="3" t="s">
        <v>8344</v>
      </c>
      <c r="D6353" s="3"/>
      <c r="E6353" s="7" t="b">
        <v>0</v>
      </c>
      <c r="F6353" s="3" t="s">
        <v>31514</v>
      </c>
      <c r="G6353" s="1"/>
      <c r="H6353" s="3" t="s">
        <v>29757</v>
      </c>
      <c r="I6353" s="3" t="s">
        <v>31515</v>
      </c>
      <c r="J6353" s="3"/>
      <c r="K6353" s="1"/>
      <c r="L6353" s="1"/>
      <c r="M6353" s="1"/>
      <c r="N6353" s="1"/>
      <c r="O6353" s="1"/>
      <c r="P6353" s="1" t="s">
        <v>31516</v>
      </c>
      <c r="Q6353" s="1"/>
      <c r="R6353" s="1"/>
      <c r="S6353" s="1"/>
      <c r="T6353" s="1"/>
      <c r="U6353" s="1"/>
      <c r="V6353" s="1"/>
      <c r="W6353" s="1"/>
      <c r="X6353" s="1"/>
      <c r="Y6353" s="1"/>
      <c r="Z6353" s="1"/>
      <c r="AA6353" s="1"/>
      <c r="AB6353" s="1"/>
      <c r="AC6353" s="1"/>
      <c r="AD6353" s="1"/>
      <c r="AE6353" s="1"/>
    </row>
    <row r="6354">
      <c r="A6354" s="1" t="s">
        <v>31517</v>
      </c>
      <c r="B6354" s="5" t="s">
        <v>348</v>
      </c>
      <c r="C6354" s="3" t="s">
        <v>8344</v>
      </c>
      <c r="D6354" s="3"/>
      <c r="E6354" s="7" t="b">
        <v>0</v>
      </c>
      <c r="F6354" s="3" t="s">
        <v>31518</v>
      </c>
      <c r="G6354" s="1"/>
      <c r="H6354" s="3" t="s">
        <v>29757</v>
      </c>
      <c r="I6354" s="3" t="s">
        <v>31519</v>
      </c>
      <c r="J6354" s="3"/>
      <c r="K6354" s="1"/>
      <c r="L6354" s="1"/>
      <c r="M6354" s="1"/>
      <c r="N6354" s="1"/>
      <c r="O6354" s="1"/>
      <c r="P6354" s="1" t="s">
        <v>31520</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31521</v>
      </c>
      <c r="G6355" s="1"/>
      <c r="H6355" s="1" t="s">
        <v>31522</v>
      </c>
      <c r="I6355" s="1" t="s">
        <v>31523</v>
      </c>
      <c r="J6355" s="1"/>
      <c r="K6355" s="1"/>
      <c r="L6355" s="1"/>
      <c r="M6355" s="1"/>
      <c r="N6355" s="1"/>
      <c r="O6355" s="1"/>
      <c r="P6355" s="1" t="s">
        <v>31524</v>
      </c>
      <c r="Q6355" s="1"/>
      <c r="R6355" s="1"/>
      <c r="S6355" s="1"/>
      <c r="T6355" s="1"/>
      <c r="U6355" s="1"/>
      <c r="V6355" s="1"/>
      <c r="W6355" s="1"/>
      <c r="X6355" s="1"/>
      <c r="Y6355" s="1"/>
      <c r="Z6355" s="1"/>
      <c r="AA6355" s="1"/>
      <c r="AB6355" s="1"/>
      <c r="AC6355" s="1"/>
      <c r="AD6355" s="1"/>
      <c r="AE6355" s="1"/>
    </row>
    <row r="6356">
      <c r="A6356" s="1" t="s">
        <v>31525</v>
      </c>
      <c r="B6356" s="2" t="s">
        <v>439</v>
      </c>
      <c r="C6356" s="1" t="s">
        <v>475</v>
      </c>
      <c r="D6356" s="1"/>
      <c r="E6356" s="7" t="b">
        <v>0</v>
      </c>
      <c r="F6356" s="3" t="s">
        <v>31526</v>
      </c>
      <c r="G6356" s="1"/>
      <c r="H6356" s="1" t="s">
        <v>31527</v>
      </c>
      <c r="I6356" s="3" t="s">
        <v>31528</v>
      </c>
      <c r="J6356" s="3"/>
      <c r="K6356" s="1"/>
      <c r="L6356" s="1"/>
      <c r="M6356" s="1"/>
      <c r="N6356" s="1"/>
      <c r="O6356" s="1"/>
      <c r="P6356" s="1" t="s">
        <v>31529</v>
      </c>
      <c r="Q6356" s="1"/>
      <c r="R6356" s="1"/>
      <c r="S6356" s="1"/>
      <c r="T6356" s="1"/>
      <c r="U6356" s="1"/>
      <c r="V6356" s="1"/>
      <c r="W6356" s="1"/>
      <c r="X6356" s="1"/>
      <c r="Y6356" s="1"/>
      <c r="Z6356" s="1"/>
      <c r="AA6356" s="1"/>
      <c r="AB6356" s="1"/>
      <c r="AC6356" s="1"/>
      <c r="AD6356" s="1"/>
      <c r="AE6356" s="1"/>
    </row>
    <row r="6357">
      <c r="A6357" s="3" t="s">
        <v>31530</v>
      </c>
      <c r="B6357" s="2" t="s">
        <v>439</v>
      </c>
      <c r="C6357" s="3" t="s">
        <v>101</v>
      </c>
      <c r="D6357" s="3"/>
      <c r="E6357" s="7" t="b">
        <v>0</v>
      </c>
      <c r="F6357" s="3" t="s">
        <v>31531</v>
      </c>
      <c r="G6357" s="1"/>
      <c r="H6357" s="1" t="s">
        <v>31532</v>
      </c>
      <c r="I6357" s="3" t="s">
        <v>31533</v>
      </c>
      <c r="J6357" s="3"/>
      <c r="K6357" s="1"/>
      <c r="L6357" s="1"/>
      <c r="M6357" s="1"/>
      <c r="N6357" s="1"/>
      <c r="O6357" s="1"/>
      <c r="P6357" s="3" t="s">
        <v>31534</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31535</v>
      </c>
      <c r="G6358" s="1"/>
      <c r="H6358" s="1" t="s">
        <v>31536</v>
      </c>
      <c r="I6358" s="1" t="s">
        <v>31537</v>
      </c>
      <c r="J6358" s="1"/>
      <c r="K6358" s="1"/>
      <c r="L6358" s="1"/>
      <c r="M6358" s="1"/>
      <c r="N6358" s="1"/>
      <c r="O6358" s="1"/>
      <c r="P6358" s="1" t="s">
        <v>31538</v>
      </c>
      <c r="Q6358" s="1"/>
      <c r="R6358" s="1"/>
      <c r="S6358" s="1"/>
      <c r="T6358" s="1"/>
      <c r="U6358" s="1"/>
      <c r="V6358" s="1"/>
      <c r="W6358" s="1"/>
      <c r="X6358" s="1"/>
      <c r="Y6358" s="1"/>
      <c r="Z6358" s="1"/>
      <c r="AA6358" s="1"/>
      <c r="AB6358" s="1"/>
      <c r="AC6358" s="1"/>
      <c r="AD6358" s="1"/>
      <c r="AE6358" s="1"/>
    </row>
    <row r="6359">
      <c r="A6359" s="1" t="s">
        <v>31539</v>
      </c>
      <c r="B6359" s="2" t="s">
        <v>439</v>
      </c>
      <c r="C6359" s="3" t="s">
        <v>101</v>
      </c>
      <c r="D6359" s="3"/>
      <c r="E6359" s="7" t="b">
        <v>0</v>
      </c>
      <c r="F6359" s="3" t="s">
        <v>31540</v>
      </c>
      <c r="G6359" s="1"/>
      <c r="H6359" s="1" t="s">
        <v>31541</v>
      </c>
      <c r="I6359" s="3" t="s">
        <v>31542</v>
      </c>
      <c r="J6359" s="3"/>
      <c r="K6359" s="1"/>
      <c r="L6359" s="1"/>
      <c r="M6359" s="1"/>
      <c r="N6359" s="1"/>
      <c r="O6359" s="1"/>
      <c r="P6359" s="1" t="s">
        <v>31543</v>
      </c>
      <c r="Q6359" s="1"/>
      <c r="R6359" s="1"/>
      <c r="S6359" s="1"/>
      <c r="T6359" s="1"/>
      <c r="U6359" s="1"/>
      <c r="V6359" s="1"/>
      <c r="W6359" s="1"/>
      <c r="X6359" s="1"/>
      <c r="Y6359" s="1"/>
      <c r="Z6359" s="1"/>
      <c r="AA6359" s="1"/>
      <c r="AB6359" s="1"/>
      <c r="AC6359" s="1"/>
      <c r="AD6359" s="1"/>
      <c r="AE6359" s="1"/>
    </row>
    <row r="6360">
      <c r="A6360" s="1" t="s">
        <v>31544</v>
      </c>
      <c r="B6360" s="2" t="s">
        <v>439</v>
      </c>
      <c r="C6360" s="3" t="s">
        <v>101</v>
      </c>
      <c r="D6360" s="3"/>
      <c r="E6360" s="7" t="b">
        <v>0</v>
      </c>
      <c r="F6360" s="3" t="s">
        <v>31545</v>
      </c>
      <c r="G6360" s="1"/>
      <c r="H6360" s="1" t="s">
        <v>31546</v>
      </c>
      <c r="I6360" s="3" t="s">
        <v>31547</v>
      </c>
      <c r="J6360" s="3"/>
      <c r="K6360" s="1"/>
      <c r="L6360" s="1"/>
      <c r="M6360" s="1"/>
      <c r="N6360" s="1"/>
      <c r="O6360" s="1"/>
      <c r="P6360" s="1" t="s">
        <v>31548</v>
      </c>
      <c r="Q6360" s="1"/>
      <c r="R6360" s="1"/>
      <c r="S6360" s="1"/>
      <c r="T6360" s="1"/>
      <c r="U6360" s="1"/>
      <c r="V6360" s="1"/>
      <c r="W6360" s="1"/>
      <c r="X6360" s="1"/>
      <c r="Y6360" s="1"/>
      <c r="Z6360" s="1"/>
      <c r="AA6360" s="1"/>
      <c r="AB6360" s="1"/>
      <c r="AC6360" s="1"/>
      <c r="AD6360" s="1"/>
      <c r="AE6360" s="1"/>
    </row>
    <row r="6361">
      <c r="A6361" s="1" t="s">
        <v>31549</v>
      </c>
      <c r="B6361" s="2" t="s">
        <v>439</v>
      </c>
      <c r="C6361" s="3" t="s">
        <v>101</v>
      </c>
      <c r="D6361" s="3"/>
      <c r="E6361" s="7" t="b">
        <v>0</v>
      </c>
      <c r="F6361" s="3" t="s">
        <v>31550</v>
      </c>
      <c r="G6361" s="1"/>
      <c r="H6361" s="1" t="s">
        <v>31551</v>
      </c>
      <c r="I6361" s="3" t="s">
        <v>31552</v>
      </c>
      <c r="J6361" s="3"/>
      <c r="K6361" s="1"/>
      <c r="L6361" s="1"/>
      <c r="M6361" s="1"/>
      <c r="N6361" s="1"/>
      <c r="O6361" s="1"/>
      <c r="P6361" s="1" t="s">
        <v>31553</v>
      </c>
      <c r="Q6361" s="1"/>
      <c r="R6361" s="1"/>
      <c r="S6361" s="1"/>
      <c r="T6361" s="1"/>
      <c r="U6361" s="1"/>
      <c r="V6361" s="1"/>
      <c r="W6361" s="1"/>
      <c r="X6361" s="1"/>
      <c r="Y6361" s="1"/>
      <c r="Z6361" s="1"/>
      <c r="AA6361" s="1"/>
      <c r="AB6361" s="1"/>
      <c r="AC6361" s="1"/>
      <c r="AD6361" s="1"/>
      <c r="AE6361" s="1"/>
    </row>
    <row r="6362">
      <c r="A6362" s="3" t="s">
        <v>31554</v>
      </c>
      <c r="B6362" s="5" t="s">
        <v>415</v>
      </c>
      <c r="C6362" s="3" t="s">
        <v>101</v>
      </c>
      <c r="D6362" s="3"/>
      <c r="E6362" s="7" t="b">
        <v>0</v>
      </c>
      <c r="F6362" s="3" t="s">
        <v>31555</v>
      </c>
      <c r="G6362" s="1"/>
      <c r="H6362" s="3" t="s">
        <v>31556</v>
      </c>
      <c r="I6362" s="3" t="s">
        <v>31557</v>
      </c>
      <c r="J6362" s="3"/>
      <c r="K6362" s="1"/>
      <c r="L6362" s="1"/>
      <c r="M6362" s="1"/>
      <c r="N6362" s="1"/>
      <c r="O6362" s="3" t="s">
        <v>749</v>
      </c>
      <c r="P6362" s="3" t="s">
        <v>31558</v>
      </c>
      <c r="Q6362" s="1"/>
      <c r="R6362" s="1"/>
      <c r="S6362" s="1"/>
      <c r="T6362" s="1"/>
      <c r="U6362" s="1"/>
      <c r="V6362" s="1"/>
      <c r="W6362" s="1"/>
      <c r="X6362" s="1"/>
      <c r="Y6362" s="1"/>
      <c r="Z6362" s="1"/>
      <c r="AA6362" s="1"/>
      <c r="AB6362" s="1"/>
      <c r="AC6362" s="1"/>
      <c r="AD6362" s="1"/>
      <c r="AE6362" s="1"/>
    </row>
    <row r="6363">
      <c r="A6363" s="1" t="s">
        <v>31559</v>
      </c>
      <c r="B6363" s="2" t="s">
        <v>415</v>
      </c>
      <c r="C6363" s="3" t="s">
        <v>440</v>
      </c>
      <c r="D6363" s="3"/>
      <c r="E6363" s="4" t="b">
        <v>1</v>
      </c>
      <c r="F6363" s="3" t="s">
        <v>31560</v>
      </c>
      <c r="G6363" s="1"/>
      <c r="H6363" s="1" t="s">
        <v>31561</v>
      </c>
      <c r="I6363" s="1" t="s">
        <v>31562</v>
      </c>
      <c r="J6363" s="1"/>
      <c r="K6363" s="1"/>
      <c r="L6363" s="1"/>
      <c r="M6363" s="1"/>
      <c r="N6363" s="1"/>
      <c r="O6363" s="1"/>
      <c r="P6363" s="1" t="s">
        <v>31563</v>
      </c>
      <c r="Q6363" s="1"/>
      <c r="R6363" s="1"/>
      <c r="S6363" s="1"/>
      <c r="T6363" s="1"/>
      <c r="U6363" s="1"/>
      <c r="V6363" s="1"/>
      <c r="W6363" s="1"/>
      <c r="X6363" s="1"/>
      <c r="Y6363" s="1"/>
      <c r="Z6363" s="1"/>
      <c r="AA6363" s="1"/>
      <c r="AB6363" s="1"/>
      <c r="AC6363" s="1"/>
      <c r="AD6363" s="1"/>
      <c r="AE6363" s="1"/>
    </row>
    <row r="6364">
      <c r="A6364" s="1" t="s">
        <v>31564</v>
      </c>
      <c r="B6364" s="5" t="s">
        <v>609</v>
      </c>
      <c r="C6364" s="3" t="s">
        <v>610</v>
      </c>
      <c r="D6364" s="3"/>
      <c r="E6364" s="4" t="b">
        <v>1</v>
      </c>
      <c r="F6364" s="3" t="s">
        <v>31565</v>
      </c>
      <c r="G6364" s="1"/>
      <c r="H6364" s="1" t="s">
        <v>31566</v>
      </c>
      <c r="I6364" s="1" t="s">
        <v>31565</v>
      </c>
      <c r="J6364" s="1"/>
      <c r="K6364" s="1"/>
      <c r="L6364" s="1"/>
      <c r="M6364" s="1"/>
      <c r="N6364" s="1"/>
      <c r="O6364" s="1" t="s">
        <v>614</v>
      </c>
      <c r="P6364" s="1" t="s">
        <v>31567</v>
      </c>
      <c r="Q6364" s="1"/>
      <c r="R6364" s="1"/>
      <c r="S6364" s="1"/>
      <c r="T6364" s="1"/>
      <c r="U6364" s="1"/>
      <c r="V6364" s="1"/>
      <c r="W6364" s="1"/>
      <c r="X6364" s="1"/>
      <c r="Y6364" s="1"/>
      <c r="Z6364" s="1"/>
      <c r="AA6364" s="1"/>
      <c r="AB6364" s="1"/>
      <c r="AC6364" s="1"/>
      <c r="AD6364" s="1"/>
      <c r="AE6364" s="1"/>
    </row>
    <row r="6365">
      <c r="A6365" s="1" t="s">
        <v>31568</v>
      </c>
      <c r="B6365" s="2" t="s">
        <v>439</v>
      </c>
      <c r="C6365" s="1" t="s">
        <v>475</v>
      </c>
      <c r="D6365" s="1"/>
      <c r="E6365" s="7" t="b">
        <v>0</v>
      </c>
      <c r="F6365" s="3" t="s">
        <v>31569</v>
      </c>
      <c r="G6365" s="1"/>
      <c r="H6365" s="1" t="s">
        <v>31570</v>
      </c>
      <c r="I6365" s="3" t="s">
        <v>31571</v>
      </c>
      <c r="J6365" s="3"/>
      <c r="K6365" s="1"/>
      <c r="L6365" s="1"/>
      <c r="M6365" s="1"/>
      <c r="N6365" s="1"/>
      <c r="O6365" s="1"/>
      <c r="P6365" s="1" t="s">
        <v>31572</v>
      </c>
      <c r="Q6365" s="1"/>
      <c r="R6365" s="1"/>
      <c r="S6365" s="1"/>
      <c r="T6365" s="1"/>
      <c r="U6365" s="1"/>
      <c r="V6365" s="1"/>
      <c r="W6365" s="1"/>
      <c r="X6365" s="1"/>
      <c r="Y6365" s="1"/>
      <c r="Z6365" s="1"/>
      <c r="AA6365" s="1"/>
      <c r="AB6365" s="1"/>
      <c r="AC6365" s="1"/>
      <c r="AD6365" s="1"/>
      <c r="AE6365" s="1"/>
    </row>
    <row r="6366">
      <c r="A6366" s="1" t="s">
        <v>31573</v>
      </c>
      <c r="B6366" s="2" t="s">
        <v>439</v>
      </c>
      <c r="C6366" s="3" t="s">
        <v>101</v>
      </c>
      <c r="D6366" s="3"/>
      <c r="E6366" s="7" t="b">
        <v>0</v>
      </c>
      <c r="F6366" s="3" t="s">
        <v>31569</v>
      </c>
      <c r="G6366" s="1"/>
      <c r="H6366" s="1" t="s">
        <v>31574</v>
      </c>
      <c r="I6366" s="3" t="s">
        <v>31575</v>
      </c>
      <c r="J6366" s="3"/>
      <c r="K6366" s="1"/>
      <c r="L6366" s="1"/>
      <c r="M6366" s="1"/>
      <c r="N6366" s="1"/>
      <c r="O6366" s="1"/>
      <c r="P6366" s="1" t="s">
        <v>31576</v>
      </c>
      <c r="Q6366" s="1"/>
      <c r="R6366" s="1"/>
      <c r="S6366" s="1"/>
      <c r="T6366" s="1"/>
      <c r="U6366" s="1"/>
      <c r="V6366" s="1"/>
      <c r="W6366" s="1"/>
      <c r="X6366" s="1"/>
      <c r="Y6366" s="1"/>
      <c r="Z6366" s="1"/>
      <c r="AA6366" s="1"/>
      <c r="AB6366" s="1"/>
      <c r="AC6366" s="1"/>
      <c r="AD6366" s="1"/>
      <c r="AE6366" s="1"/>
    </row>
    <row r="6367">
      <c r="A6367" s="1" t="s">
        <v>31577</v>
      </c>
      <c r="B6367" s="2" t="s">
        <v>415</v>
      </c>
      <c r="C6367" s="3" t="s">
        <v>101</v>
      </c>
      <c r="D6367" s="3"/>
      <c r="E6367" s="4" t="b">
        <v>1</v>
      </c>
      <c r="F6367" s="3" t="s">
        <v>31578</v>
      </c>
      <c r="G6367" s="1"/>
      <c r="H6367" s="1" t="s">
        <v>31579</v>
      </c>
      <c r="I6367" s="3" t="s">
        <v>31580</v>
      </c>
      <c r="J6367" s="3"/>
      <c r="K6367" s="1"/>
      <c r="L6367" s="1"/>
      <c r="M6367" s="1"/>
      <c r="N6367" s="1"/>
      <c r="O6367" s="1"/>
      <c r="P6367" s="3" t="s">
        <v>31581</v>
      </c>
      <c r="Q6367" s="1"/>
      <c r="R6367" s="1"/>
      <c r="S6367" s="1"/>
      <c r="T6367" s="1"/>
      <c r="U6367" s="1"/>
      <c r="V6367" s="1"/>
      <c r="W6367" s="1"/>
      <c r="X6367" s="1"/>
      <c r="Y6367" s="1"/>
      <c r="Z6367" s="1"/>
      <c r="AA6367" s="1"/>
      <c r="AB6367" s="1"/>
      <c r="AC6367" s="1"/>
      <c r="AD6367" s="1"/>
      <c r="AE6367" s="1"/>
    </row>
    <row r="6368">
      <c r="A6368" s="3" t="s">
        <v>31582</v>
      </c>
      <c r="B6368" s="5" t="s">
        <v>415</v>
      </c>
      <c r="C6368" s="3" t="s">
        <v>475</v>
      </c>
      <c r="D6368" s="3"/>
      <c r="E6368" s="4" t="b">
        <v>1</v>
      </c>
      <c r="F6368" s="3" t="s">
        <v>31583</v>
      </c>
      <c r="G6368" s="1"/>
      <c r="H6368" s="3" t="s">
        <v>31584</v>
      </c>
      <c r="I6368" s="3" t="s">
        <v>31585</v>
      </c>
      <c r="J6368" s="3"/>
      <c r="K6368" s="1"/>
      <c r="L6368" s="1"/>
      <c r="M6368" s="1"/>
      <c r="N6368" s="1"/>
      <c r="O6368" s="1"/>
      <c r="P6368" s="3" t="s">
        <v>31586</v>
      </c>
      <c r="Q6368" s="1"/>
      <c r="R6368" s="1"/>
      <c r="S6368" s="1"/>
      <c r="T6368" s="1"/>
      <c r="U6368" s="1"/>
      <c r="V6368" s="1"/>
      <c r="W6368" s="1"/>
      <c r="X6368" s="1"/>
      <c r="Y6368" s="1"/>
      <c r="Z6368" s="1"/>
      <c r="AA6368" s="1"/>
      <c r="AB6368" s="1"/>
      <c r="AC6368" s="1"/>
      <c r="AD6368" s="1"/>
      <c r="AE6368" s="1"/>
    </row>
    <row r="6369">
      <c r="A6369" s="1" t="s">
        <v>31587</v>
      </c>
      <c r="B6369" s="2" t="s">
        <v>415</v>
      </c>
      <c r="C6369" s="3" t="s">
        <v>101</v>
      </c>
      <c r="D6369" s="3"/>
      <c r="E6369" s="4" t="b">
        <v>1</v>
      </c>
      <c r="F6369" s="3" t="s">
        <v>31588</v>
      </c>
      <c r="G6369" s="1"/>
      <c r="H6369" s="1" t="s">
        <v>31589</v>
      </c>
      <c r="I6369" s="1" t="s">
        <v>31590</v>
      </c>
      <c r="J6369" s="1"/>
      <c r="K6369" s="1"/>
      <c r="L6369" s="1"/>
      <c r="M6369" s="1"/>
      <c r="N6369" s="1"/>
      <c r="O6369" s="1"/>
      <c r="P6369" s="1" t="s">
        <v>31591</v>
      </c>
      <c r="Q6369" s="1"/>
      <c r="R6369" s="1"/>
      <c r="S6369" s="1"/>
      <c r="T6369" s="1"/>
      <c r="U6369" s="1"/>
      <c r="V6369" s="1"/>
      <c r="W6369" s="1"/>
      <c r="X6369" s="1"/>
      <c r="Y6369" s="1"/>
      <c r="Z6369" s="1"/>
      <c r="AA6369" s="1"/>
      <c r="AB6369" s="1"/>
      <c r="AC6369" s="1"/>
      <c r="AD6369" s="1"/>
      <c r="AE6369" s="1"/>
    </row>
    <row r="6370">
      <c r="A6370" s="1" t="s">
        <v>31592</v>
      </c>
      <c r="B6370" s="2" t="s">
        <v>415</v>
      </c>
      <c r="C6370" s="3" t="s">
        <v>101</v>
      </c>
      <c r="D6370" s="3"/>
      <c r="E6370" s="4" t="b">
        <v>1</v>
      </c>
      <c r="F6370" s="3" t="s">
        <v>31593</v>
      </c>
      <c r="G6370" s="1"/>
      <c r="H6370" s="1" t="s">
        <v>31594</v>
      </c>
      <c r="I6370" s="3" t="s">
        <v>31595</v>
      </c>
      <c r="J6370" s="3"/>
      <c r="K6370" s="1"/>
      <c r="L6370" s="1"/>
      <c r="M6370" s="1"/>
      <c r="N6370" s="1"/>
      <c r="O6370" s="3" t="s">
        <v>749</v>
      </c>
      <c r="P6370" s="3" t="s">
        <v>31596</v>
      </c>
      <c r="Q6370" s="1"/>
      <c r="R6370" s="1"/>
      <c r="S6370" s="1"/>
      <c r="T6370" s="1"/>
      <c r="U6370" s="1"/>
      <c r="V6370" s="1"/>
      <c r="W6370" s="1"/>
      <c r="X6370" s="1"/>
      <c r="Y6370" s="1"/>
      <c r="Z6370" s="1"/>
      <c r="AA6370" s="1"/>
      <c r="AB6370" s="1"/>
      <c r="AC6370" s="1"/>
      <c r="AD6370" s="1"/>
      <c r="AE6370" s="1"/>
    </row>
    <row r="6371">
      <c r="A6371" s="1" t="s">
        <v>31597</v>
      </c>
      <c r="B6371" s="2" t="s">
        <v>415</v>
      </c>
      <c r="C6371" s="3" t="s">
        <v>440</v>
      </c>
      <c r="D6371" s="3"/>
      <c r="E6371" s="4" t="b">
        <v>1</v>
      </c>
      <c r="F6371" s="3" t="s">
        <v>31598</v>
      </c>
      <c r="G6371" s="1"/>
      <c r="H6371" s="1" t="s">
        <v>31599</v>
      </c>
      <c r="I6371" s="1" t="s">
        <v>31600</v>
      </c>
      <c r="J6371" s="1"/>
      <c r="K6371" s="1"/>
      <c r="L6371" s="1"/>
      <c r="M6371" s="1"/>
      <c r="N6371" s="1"/>
      <c r="O6371" s="1"/>
      <c r="P6371" s="20" t="s">
        <v>31601</v>
      </c>
      <c r="Q6371" s="1"/>
      <c r="R6371" s="1"/>
      <c r="S6371" s="1"/>
      <c r="T6371" s="1"/>
      <c r="U6371" s="1"/>
      <c r="V6371" s="1"/>
      <c r="W6371" s="1"/>
      <c r="X6371" s="1"/>
      <c r="Y6371" s="1"/>
      <c r="Z6371" s="1"/>
      <c r="AA6371" s="1"/>
      <c r="AB6371" s="1"/>
      <c r="AC6371" s="1"/>
      <c r="AD6371" s="1"/>
      <c r="AE6371" s="1"/>
    </row>
    <row r="6372">
      <c r="A6372" s="1" t="s">
        <v>31602</v>
      </c>
      <c r="B6372" s="2" t="s">
        <v>415</v>
      </c>
      <c r="C6372" s="3" t="s">
        <v>101</v>
      </c>
      <c r="D6372" s="3"/>
      <c r="E6372" s="4" t="b">
        <v>1</v>
      </c>
      <c r="F6372" s="3" t="s">
        <v>31603</v>
      </c>
      <c r="G6372" s="1"/>
      <c r="H6372" s="1" t="s">
        <v>31604</v>
      </c>
      <c r="I6372" s="1" t="s">
        <v>31605</v>
      </c>
      <c r="J6372" s="1"/>
      <c r="K6372" s="1"/>
      <c r="L6372" s="1"/>
      <c r="M6372" s="1"/>
      <c r="N6372" s="1"/>
      <c r="O6372" s="3" t="s">
        <v>1564</v>
      </c>
      <c r="P6372" s="1" t="s">
        <v>31606</v>
      </c>
      <c r="Q6372" s="1"/>
      <c r="R6372" s="1"/>
      <c r="S6372" s="1"/>
      <c r="T6372" s="1"/>
      <c r="U6372" s="1"/>
      <c r="V6372" s="1"/>
      <c r="W6372" s="1"/>
      <c r="X6372" s="1"/>
      <c r="Y6372" s="1"/>
      <c r="Z6372" s="1"/>
      <c r="AA6372" s="1"/>
      <c r="AB6372" s="1"/>
      <c r="AC6372" s="1"/>
      <c r="AD6372" s="1"/>
      <c r="AE6372" s="1"/>
    </row>
    <row r="6373">
      <c r="A6373" s="1" t="s">
        <v>31607</v>
      </c>
      <c r="B6373" s="2" t="s">
        <v>415</v>
      </c>
      <c r="C6373" s="3" t="s">
        <v>101</v>
      </c>
      <c r="D6373" s="3"/>
      <c r="E6373" s="4" t="b">
        <v>1</v>
      </c>
      <c r="F6373" s="3" t="s">
        <v>31608</v>
      </c>
      <c r="G6373" s="1"/>
      <c r="H6373" s="1" t="s">
        <v>31609</v>
      </c>
      <c r="I6373" s="3" t="s">
        <v>31610</v>
      </c>
      <c r="J6373" s="3"/>
      <c r="K6373" s="1"/>
      <c r="L6373" s="1"/>
      <c r="M6373" s="1"/>
      <c r="N6373" s="1"/>
      <c r="O6373" s="3" t="s">
        <v>5560</v>
      </c>
      <c r="P6373" s="3" t="s">
        <v>31611</v>
      </c>
      <c r="Q6373" s="1"/>
      <c r="R6373" s="1"/>
      <c r="S6373" s="1"/>
      <c r="T6373" s="1"/>
      <c r="U6373" s="1"/>
      <c r="V6373" s="1"/>
      <c r="W6373" s="1"/>
      <c r="X6373" s="1"/>
      <c r="Y6373" s="1"/>
      <c r="Z6373" s="1"/>
      <c r="AA6373" s="1"/>
      <c r="AB6373" s="1"/>
      <c r="AC6373" s="1"/>
      <c r="AD6373" s="1"/>
      <c r="AE6373" s="1"/>
    </row>
    <row r="6374">
      <c r="A6374" s="1" t="s">
        <v>31612</v>
      </c>
      <c r="B6374" s="2" t="s">
        <v>415</v>
      </c>
      <c r="C6374" s="3" t="s">
        <v>101</v>
      </c>
      <c r="D6374" s="3"/>
      <c r="E6374" s="4" t="b">
        <v>1</v>
      </c>
      <c r="F6374" s="3" t="s">
        <v>31613</v>
      </c>
      <c r="G6374" s="1"/>
      <c r="H6374" s="1" t="s">
        <v>31614</v>
      </c>
      <c r="I6374" s="3" t="s">
        <v>31615</v>
      </c>
      <c r="J6374" s="3"/>
      <c r="K6374" s="1"/>
      <c r="L6374" s="1"/>
      <c r="M6374" s="1"/>
      <c r="N6374" s="1"/>
      <c r="O6374" s="3" t="s">
        <v>11260</v>
      </c>
      <c r="P6374" s="3" t="s">
        <v>31616</v>
      </c>
      <c r="Q6374" s="1"/>
      <c r="R6374" s="1"/>
      <c r="S6374" s="1"/>
      <c r="T6374" s="1"/>
      <c r="U6374" s="1"/>
      <c r="V6374" s="1"/>
      <c r="W6374" s="1"/>
      <c r="X6374" s="1"/>
      <c r="Y6374" s="1"/>
      <c r="Z6374" s="1"/>
      <c r="AA6374" s="1"/>
      <c r="AB6374" s="1"/>
      <c r="AC6374" s="1"/>
      <c r="AD6374" s="1"/>
      <c r="AE6374" s="1"/>
    </row>
    <row r="6375">
      <c r="A6375" s="1" t="s">
        <v>31617</v>
      </c>
      <c r="B6375" s="2" t="s">
        <v>439</v>
      </c>
      <c r="C6375" s="3" t="s">
        <v>101</v>
      </c>
      <c r="D6375" s="3"/>
      <c r="E6375" s="7" t="b">
        <v>0</v>
      </c>
      <c r="F6375" s="3" t="s">
        <v>31618</v>
      </c>
      <c r="G6375" s="1"/>
      <c r="H6375" s="1" t="s">
        <v>31619</v>
      </c>
      <c r="I6375" s="3" t="s">
        <v>31620</v>
      </c>
      <c r="J6375" s="3"/>
      <c r="K6375" s="1"/>
      <c r="L6375" s="1"/>
      <c r="M6375" s="1"/>
      <c r="N6375" s="1"/>
      <c r="O6375" s="1"/>
      <c r="P6375" s="1" t="s">
        <v>31621</v>
      </c>
      <c r="Q6375" s="1"/>
      <c r="R6375" s="1"/>
      <c r="S6375" s="1"/>
      <c r="T6375" s="1"/>
      <c r="U6375" s="1"/>
      <c r="V6375" s="1"/>
      <c r="W6375" s="1"/>
      <c r="X6375" s="1"/>
      <c r="Y6375" s="1"/>
      <c r="Z6375" s="1"/>
      <c r="AA6375" s="1"/>
      <c r="AB6375" s="1"/>
      <c r="AC6375" s="1"/>
      <c r="AD6375" s="1"/>
      <c r="AE6375" s="1"/>
    </row>
    <row r="6376">
      <c r="A6376" s="1" t="s">
        <v>31622</v>
      </c>
      <c r="B6376" s="5" t="s">
        <v>609</v>
      </c>
      <c r="C6376" s="3" t="s">
        <v>610</v>
      </c>
      <c r="D6376" s="3"/>
      <c r="E6376" s="4" t="b">
        <v>1</v>
      </c>
      <c r="F6376" s="3" t="s">
        <v>31622</v>
      </c>
      <c r="G6376" s="1"/>
      <c r="H6376" s="1" t="s">
        <v>31623</v>
      </c>
      <c r="I6376" s="1" t="s">
        <v>31624</v>
      </c>
      <c r="J6376" s="1"/>
      <c r="K6376" s="1"/>
      <c r="L6376" s="1"/>
      <c r="M6376" s="1"/>
      <c r="N6376" s="1"/>
      <c r="O6376" s="1" t="s">
        <v>614</v>
      </c>
      <c r="P6376" s="3" t="s">
        <v>31625</v>
      </c>
      <c r="Q6376" s="1"/>
      <c r="R6376" s="1"/>
      <c r="S6376" s="1"/>
      <c r="T6376" s="1"/>
      <c r="U6376" s="1"/>
      <c r="V6376" s="1"/>
      <c r="W6376" s="1"/>
      <c r="X6376" s="1"/>
      <c r="Y6376" s="1"/>
      <c r="Z6376" s="1"/>
      <c r="AA6376" s="1"/>
      <c r="AB6376" s="1"/>
      <c r="AC6376" s="1"/>
      <c r="AD6376" s="1"/>
      <c r="AE6376" s="1"/>
    </row>
    <row r="6377">
      <c r="A6377" s="1" t="s">
        <v>31626</v>
      </c>
      <c r="B6377" s="2" t="s">
        <v>439</v>
      </c>
      <c r="C6377" s="1" t="s">
        <v>475</v>
      </c>
      <c r="D6377" s="1"/>
      <c r="E6377" s="7" t="b">
        <v>0</v>
      </c>
      <c r="F6377" s="3" t="s">
        <v>31627</v>
      </c>
      <c r="G6377" s="1"/>
      <c r="H6377" s="1" t="s">
        <v>31628</v>
      </c>
      <c r="I6377" s="1" t="s">
        <v>31629</v>
      </c>
      <c r="J6377" s="1"/>
      <c r="K6377" s="1"/>
      <c r="L6377" s="1"/>
      <c r="M6377" s="1"/>
      <c r="N6377" s="1"/>
      <c r="O6377" s="1"/>
      <c r="P6377" s="1" t="s">
        <v>31630</v>
      </c>
      <c r="Q6377" s="1"/>
      <c r="R6377" s="1"/>
      <c r="S6377" s="1"/>
      <c r="T6377" s="1"/>
      <c r="U6377" s="1"/>
      <c r="V6377" s="1"/>
      <c r="W6377" s="1"/>
      <c r="X6377" s="1"/>
      <c r="Y6377" s="1"/>
      <c r="Z6377" s="1"/>
      <c r="AA6377" s="1"/>
      <c r="AB6377" s="1"/>
      <c r="AC6377" s="1"/>
      <c r="AD6377" s="1"/>
      <c r="AE6377" s="1"/>
    </row>
    <row r="6378">
      <c r="A6378" s="1" t="s">
        <v>31631</v>
      </c>
      <c r="B6378" s="2" t="s">
        <v>439</v>
      </c>
      <c r="C6378" s="3" t="s">
        <v>101</v>
      </c>
      <c r="D6378" s="3"/>
      <c r="E6378" s="7" t="b">
        <v>0</v>
      </c>
      <c r="F6378" s="3" t="s">
        <v>31627</v>
      </c>
      <c r="G6378" s="1"/>
      <c r="H6378" s="1" t="s">
        <v>31632</v>
      </c>
      <c r="I6378" s="3" t="s">
        <v>31633</v>
      </c>
      <c r="J6378" s="3"/>
      <c r="K6378" s="1"/>
      <c r="L6378" s="1"/>
      <c r="M6378" s="1"/>
      <c r="N6378" s="1"/>
      <c r="O6378" s="1"/>
      <c r="P6378" s="1" t="s">
        <v>31634</v>
      </c>
      <c r="Q6378" s="1"/>
      <c r="R6378" s="1"/>
      <c r="S6378" s="1"/>
      <c r="T6378" s="1"/>
      <c r="U6378" s="1"/>
      <c r="V6378" s="1"/>
      <c r="W6378" s="1"/>
      <c r="X6378" s="1"/>
      <c r="Y6378" s="1"/>
      <c r="Z6378" s="1"/>
      <c r="AA6378" s="1"/>
      <c r="AB6378" s="1"/>
      <c r="AC6378" s="1"/>
      <c r="AD6378" s="1"/>
      <c r="AE6378" s="1"/>
    </row>
    <row r="6379">
      <c r="A6379" s="1" t="s">
        <v>31635</v>
      </c>
      <c r="B6379" s="2" t="s">
        <v>415</v>
      </c>
      <c r="C6379" s="3" t="s">
        <v>101</v>
      </c>
      <c r="D6379" s="3"/>
      <c r="E6379" s="4" t="b">
        <v>1</v>
      </c>
      <c r="F6379" s="3" t="s">
        <v>31636</v>
      </c>
      <c r="G6379" s="1"/>
      <c r="H6379" s="1" t="s">
        <v>31635</v>
      </c>
      <c r="I6379" s="3" t="s">
        <v>31637</v>
      </c>
      <c r="J6379" s="3"/>
      <c r="K6379" s="1"/>
      <c r="L6379" s="1"/>
      <c r="M6379" s="1"/>
      <c r="N6379" s="1"/>
      <c r="O6379" s="1" t="s">
        <v>1100</v>
      </c>
      <c r="P6379" s="3" t="s">
        <v>31638</v>
      </c>
      <c r="Q6379" s="1"/>
      <c r="R6379" s="1"/>
      <c r="S6379" s="1"/>
      <c r="T6379" s="1"/>
      <c r="U6379" s="1"/>
      <c r="V6379" s="1"/>
      <c r="W6379" s="1"/>
      <c r="X6379" s="1"/>
      <c r="Y6379" s="1"/>
      <c r="Z6379" s="1"/>
      <c r="AA6379" s="1"/>
      <c r="AB6379" s="1"/>
      <c r="AC6379" s="1"/>
      <c r="AD6379" s="1"/>
      <c r="AE6379" s="1"/>
    </row>
    <row r="6380">
      <c r="A6380" s="3" t="s">
        <v>31639</v>
      </c>
      <c r="B6380" s="5" t="s">
        <v>415</v>
      </c>
      <c r="C6380" s="3" t="s">
        <v>101</v>
      </c>
      <c r="D6380" s="3"/>
      <c r="E6380" s="4" t="b">
        <v>1</v>
      </c>
      <c r="F6380" s="3" t="s">
        <v>31640</v>
      </c>
      <c r="G6380" s="1"/>
      <c r="H6380" s="3" t="s">
        <v>31641</v>
      </c>
      <c r="I6380" s="3" t="s">
        <v>31642</v>
      </c>
      <c r="J6380" s="3"/>
      <c r="K6380" s="1"/>
      <c r="L6380" s="1"/>
      <c r="M6380" s="1"/>
      <c r="N6380" s="1"/>
      <c r="O6380" s="3" t="s">
        <v>5560</v>
      </c>
      <c r="P6380" s="3" t="s">
        <v>31643</v>
      </c>
      <c r="Q6380" s="1"/>
      <c r="R6380" s="1"/>
      <c r="S6380" s="1"/>
      <c r="T6380" s="1"/>
      <c r="U6380" s="1"/>
      <c r="V6380" s="1"/>
      <c r="W6380" s="1"/>
      <c r="X6380" s="1"/>
      <c r="Y6380" s="1"/>
      <c r="Z6380" s="1"/>
      <c r="AA6380" s="1"/>
      <c r="AB6380" s="1"/>
      <c r="AC6380" s="1"/>
      <c r="AD6380" s="1"/>
      <c r="AE6380" s="1"/>
    </row>
    <row r="6381">
      <c r="A6381" s="1" t="s">
        <v>31644</v>
      </c>
      <c r="B6381" s="2" t="s">
        <v>415</v>
      </c>
      <c r="C6381" s="3" t="s">
        <v>101</v>
      </c>
      <c r="D6381" s="3"/>
      <c r="E6381" s="4" t="b">
        <v>1</v>
      </c>
      <c r="F6381" s="3" t="s">
        <v>31645</v>
      </c>
      <c r="G6381" s="1"/>
      <c r="H6381" s="1" t="s">
        <v>31646</v>
      </c>
      <c r="I6381" s="1" t="s">
        <v>31647</v>
      </c>
      <c r="J6381" s="1"/>
      <c r="K6381" s="1"/>
      <c r="L6381" s="1"/>
      <c r="M6381" s="1"/>
      <c r="N6381" s="1"/>
      <c r="O6381" s="3" t="s">
        <v>3711</v>
      </c>
      <c r="P6381" s="1" t="s">
        <v>31648</v>
      </c>
      <c r="Q6381" s="1"/>
      <c r="R6381" s="1"/>
      <c r="S6381" s="1"/>
      <c r="T6381" s="1"/>
      <c r="U6381" s="1"/>
      <c r="V6381" s="1"/>
      <c r="W6381" s="1"/>
      <c r="X6381" s="1"/>
      <c r="Y6381" s="1"/>
      <c r="Z6381" s="1"/>
      <c r="AA6381" s="1"/>
      <c r="AB6381" s="1"/>
      <c r="AC6381" s="1"/>
      <c r="AD6381" s="1"/>
      <c r="AE6381" s="1"/>
    </row>
    <row r="6382">
      <c r="A6382" s="1" t="s">
        <v>31649</v>
      </c>
      <c r="B6382" s="2" t="s">
        <v>415</v>
      </c>
      <c r="C6382" s="3" t="s">
        <v>101</v>
      </c>
      <c r="D6382" s="3"/>
      <c r="E6382" s="4" t="b">
        <v>1</v>
      </c>
      <c r="F6382" s="3" t="s">
        <v>31650</v>
      </c>
      <c r="G6382" s="1"/>
      <c r="H6382" s="1" t="s">
        <v>31651</v>
      </c>
      <c r="I6382" s="3" t="s">
        <v>31652</v>
      </c>
      <c r="J6382" s="3"/>
      <c r="K6382" s="1"/>
      <c r="L6382" s="1"/>
      <c r="M6382" s="1"/>
      <c r="N6382" s="1"/>
      <c r="O6382" s="1" t="s">
        <v>1100</v>
      </c>
      <c r="P6382" s="3" t="s">
        <v>31653</v>
      </c>
      <c r="Q6382" s="1"/>
      <c r="R6382" s="1"/>
      <c r="S6382" s="1"/>
      <c r="T6382" s="1"/>
      <c r="U6382" s="1"/>
      <c r="V6382" s="1"/>
      <c r="W6382" s="1"/>
      <c r="X6382" s="1"/>
      <c r="Y6382" s="1"/>
      <c r="Z6382" s="1"/>
      <c r="AA6382" s="1"/>
      <c r="AB6382" s="1"/>
      <c r="AC6382" s="1"/>
      <c r="AD6382" s="1"/>
      <c r="AE6382" s="1"/>
    </row>
    <row r="6383">
      <c r="A6383" s="1" t="s">
        <v>31654</v>
      </c>
      <c r="B6383" s="2" t="s">
        <v>415</v>
      </c>
      <c r="C6383" s="3" t="s">
        <v>101</v>
      </c>
      <c r="D6383" s="3"/>
      <c r="E6383" s="4" t="b">
        <v>1</v>
      </c>
      <c r="F6383" s="3" t="s">
        <v>31655</v>
      </c>
      <c r="G6383" s="1"/>
      <c r="H6383" s="1" t="s">
        <v>31656</v>
      </c>
      <c r="I6383" s="1" t="s">
        <v>31654</v>
      </c>
      <c r="J6383" s="1"/>
      <c r="K6383" s="1"/>
      <c r="L6383" s="1"/>
      <c r="M6383" s="1"/>
      <c r="N6383" s="1"/>
      <c r="O6383" s="3" t="s">
        <v>7309</v>
      </c>
      <c r="P6383" s="3" t="s">
        <v>31657</v>
      </c>
      <c r="Q6383" s="1"/>
      <c r="R6383" s="1"/>
      <c r="S6383" s="1"/>
      <c r="T6383" s="1"/>
      <c r="U6383" s="1"/>
      <c r="V6383" s="1"/>
      <c r="W6383" s="1"/>
      <c r="X6383" s="1"/>
      <c r="Y6383" s="1"/>
      <c r="Z6383" s="1"/>
      <c r="AA6383" s="1"/>
      <c r="AB6383" s="1"/>
      <c r="AC6383" s="1"/>
      <c r="AD6383" s="1"/>
      <c r="AE6383" s="1"/>
    </row>
    <row r="6384">
      <c r="A6384" s="1" t="s">
        <v>31658</v>
      </c>
      <c r="B6384" s="2" t="s">
        <v>415</v>
      </c>
      <c r="C6384" s="3" t="s">
        <v>101</v>
      </c>
      <c r="D6384" s="3"/>
      <c r="E6384" s="4" t="b">
        <v>1</v>
      </c>
      <c r="F6384" s="3" t="s">
        <v>31659</v>
      </c>
      <c r="G6384" s="1"/>
      <c r="H6384" s="1" t="s">
        <v>31660</v>
      </c>
      <c r="I6384" s="1" t="s">
        <v>31661</v>
      </c>
      <c r="J6384" s="1"/>
      <c r="K6384" s="1"/>
      <c r="L6384" s="1"/>
      <c r="M6384" s="1"/>
      <c r="N6384" s="1"/>
      <c r="O6384" s="1"/>
      <c r="P6384" s="3" t="s">
        <v>31662</v>
      </c>
      <c r="Q6384" s="1"/>
      <c r="R6384" s="1"/>
      <c r="S6384" s="1"/>
      <c r="T6384" s="1"/>
      <c r="U6384" s="1"/>
      <c r="V6384" s="1"/>
      <c r="W6384" s="1"/>
      <c r="X6384" s="1"/>
      <c r="Y6384" s="1"/>
      <c r="Z6384" s="1"/>
      <c r="AA6384" s="1"/>
      <c r="AB6384" s="1"/>
      <c r="AC6384" s="1"/>
      <c r="AD6384" s="1"/>
      <c r="AE6384" s="1"/>
    </row>
    <row r="6385">
      <c r="A6385" s="3" t="s">
        <v>31663</v>
      </c>
      <c r="B6385" s="5" t="s">
        <v>439</v>
      </c>
      <c r="C6385" s="3" t="s">
        <v>475</v>
      </c>
      <c r="D6385" s="3"/>
      <c r="E6385" s="7" t="b">
        <v>0</v>
      </c>
      <c r="F6385" s="3" t="s">
        <v>31664</v>
      </c>
      <c r="G6385" s="1"/>
      <c r="H6385" s="3" t="s">
        <v>31665</v>
      </c>
      <c r="I6385" s="3" t="s">
        <v>31666</v>
      </c>
      <c r="J6385" s="3"/>
      <c r="K6385" s="1"/>
      <c r="L6385" s="1"/>
      <c r="M6385" s="1"/>
      <c r="N6385" s="1"/>
      <c r="O6385" s="1"/>
      <c r="P6385" s="3" t="s">
        <v>31667</v>
      </c>
      <c r="Q6385" s="1"/>
      <c r="R6385" s="1"/>
      <c r="S6385" s="1"/>
      <c r="T6385" s="1"/>
      <c r="U6385" s="1"/>
      <c r="V6385" s="1"/>
      <c r="W6385" s="1"/>
      <c r="X6385" s="1"/>
      <c r="Y6385" s="1"/>
      <c r="Z6385" s="1"/>
      <c r="AA6385" s="1"/>
      <c r="AB6385" s="1"/>
      <c r="AC6385" s="1"/>
      <c r="AD6385" s="1"/>
      <c r="AE6385" s="1"/>
    </row>
    <row r="6386">
      <c r="A6386" s="1" t="s">
        <v>31668</v>
      </c>
      <c r="B6386" s="2" t="s">
        <v>415</v>
      </c>
      <c r="C6386" s="3" t="s">
        <v>101</v>
      </c>
      <c r="D6386" s="3"/>
      <c r="E6386" s="4" t="b">
        <v>1</v>
      </c>
      <c r="F6386" s="3" t="s">
        <v>31669</v>
      </c>
      <c r="G6386" s="1"/>
      <c r="H6386" s="1" t="s">
        <v>31670</v>
      </c>
      <c r="I6386" s="3" t="s">
        <v>31671</v>
      </c>
      <c r="J6386" s="3"/>
      <c r="K6386" s="1"/>
      <c r="L6386" s="1"/>
      <c r="M6386" s="1"/>
      <c r="N6386" s="1"/>
      <c r="O6386" s="1"/>
      <c r="P6386" s="3" t="s">
        <v>31672</v>
      </c>
      <c r="Q6386" s="1"/>
      <c r="R6386" s="1"/>
      <c r="S6386" s="1"/>
      <c r="T6386" s="1"/>
      <c r="U6386" s="1"/>
      <c r="V6386" s="1"/>
      <c r="W6386" s="1"/>
      <c r="X6386" s="1"/>
      <c r="Y6386" s="1"/>
      <c r="Z6386" s="1"/>
      <c r="AA6386" s="1"/>
      <c r="AB6386" s="1"/>
      <c r="AC6386" s="1"/>
      <c r="AD6386" s="1"/>
      <c r="AE6386" s="1"/>
    </row>
    <row r="6387">
      <c r="A6387" s="3" t="s">
        <v>31673</v>
      </c>
      <c r="B6387" s="5" t="s">
        <v>415</v>
      </c>
      <c r="C6387" s="3" t="s">
        <v>491</v>
      </c>
      <c r="D6387" s="1"/>
      <c r="E6387" s="7" t="b">
        <v>0</v>
      </c>
      <c r="F6387" s="3" t="s">
        <v>31674</v>
      </c>
      <c r="G6387" s="1"/>
      <c r="H6387" s="3" t="s">
        <v>31675</v>
      </c>
      <c r="I6387" s="3" t="s">
        <v>31676</v>
      </c>
      <c r="J6387" s="1"/>
      <c r="K6387" s="1"/>
      <c r="L6387" s="1"/>
      <c r="M6387" s="1"/>
      <c r="N6387" s="1"/>
      <c r="O6387" s="1"/>
      <c r="P6387" s="3" t="s">
        <v>31677</v>
      </c>
      <c r="Q6387" s="1"/>
      <c r="R6387" s="1"/>
      <c r="S6387" s="1"/>
      <c r="T6387" s="1"/>
      <c r="U6387" s="1"/>
      <c r="V6387" s="1"/>
      <c r="W6387" s="1"/>
      <c r="X6387" s="1"/>
      <c r="Y6387" s="1"/>
      <c r="Z6387" s="1"/>
      <c r="AA6387" s="1"/>
      <c r="AB6387" s="1"/>
      <c r="AC6387" s="1"/>
      <c r="AD6387" s="1"/>
      <c r="AE6387" s="1"/>
    </row>
    <row r="6388">
      <c r="A6388" s="1" t="s">
        <v>31678</v>
      </c>
      <c r="B6388" s="5" t="s">
        <v>609</v>
      </c>
      <c r="C6388" s="3" t="s">
        <v>610</v>
      </c>
      <c r="D6388" s="3"/>
      <c r="E6388" s="4" t="b">
        <v>1</v>
      </c>
      <c r="F6388" s="3" t="s">
        <v>31679</v>
      </c>
      <c r="G6388" s="1"/>
      <c r="H6388" s="1" t="s">
        <v>31680</v>
      </c>
      <c r="I6388" s="3" t="s">
        <v>31681</v>
      </c>
      <c r="J6388" s="3"/>
      <c r="K6388" s="1"/>
      <c r="L6388" s="1"/>
      <c r="M6388" s="1"/>
      <c r="N6388" s="1"/>
      <c r="O6388" s="1" t="s">
        <v>4160</v>
      </c>
      <c r="P6388" s="1" t="s">
        <v>31682</v>
      </c>
      <c r="Q6388" s="1"/>
      <c r="R6388" s="1"/>
      <c r="S6388" s="1"/>
      <c r="T6388" s="1"/>
      <c r="U6388" s="1"/>
      <c r="V6388" s="1"/>
      <c r="W6388" s="1"/>
      <c r="X6388" s="1"/>
      <c r="Y6388" s="1"/>
      <c r="Z6388" s="1"/>
      <c r="AA6388" s="1"/>
      <c r="AB6388" s="1"/>
      <c r="AC6388" s="1"/>
      <c r="AD6388" s="1"/>
      <c r="AE6388" s="1"/>
    </row>
    <row r="6389">
      <c r="A6389" s="1" t="s">
        <v>31683</v>
      </c>
      <c r="B6389" s="2" t="s">
        <v>439</v>
      </c>
      <c r="C6389" s="3" t="s">
        <v>101</v>
      </c>
      <c r="D6389" s="3"/>
      <c r="E6389" s="7" t="b">
        <v>0</v>
      </c>
      <c r="F6389" s="3" t="s">
        <v>31684</v>
      </c>
      <c r="G6389" s="1"/>
      <c r="H6389" s="1" t="s">
        <v>31685</v>
      </c>
      <c r="I6389" s="1" t="s">
        <v>31686</v>
      </c>
      <c r="J6389" s="1"/>
      <c r="K6389" s="1"/>
      <c r="L6389" s="1"/>
      <c r="M6389" s="1"/>
      <c r="N6389" s="1"/>
      <c r="O6389" s="1"/>
      <c r="P6389" s="1" t="s">
        <v>31687</v>
      </c>
      <c r="Q6389" s="1"/>
      <c r="R6389" s="1"/>
      <c r="S6389" s="1"/>
      <c r="T6389" s="1"/>
      <c r="U6389" s="1"/>
      <c r="V6389" s="1"/>
      <c r="W6389" s="1"/>
      <c r="X6389" s="1"/>
      <c r="Y6389" s="1"/>
      <c r="Z6389" s="1"/>
      <c r="AA6389" s="1"/>
      <c r="AB6389" s="1"/>
      <c r="AC6389" s="1"/>
      <c r="AD6389" s="1"/>
      <c r="AE6389" s="1"/>
    </row>
    <row r="6390">
      <c r="A6390" s="1" t="s">
        <v>31688</v>
      </c>
      <c r="B6390" s="2" t="s">
        <v>415</v>
      </c>
      <c r="C6390" s="3" t="s">
        <v>101</v>
      </c>
      <c r="D6390" s="3"/>
      <c r="E6390" s="4" t="b">
        <v>1</v>
      </c>
      <c r="F6390" s="3" t="s">
        <v>31689</v>
      </c>
      <c r="G6390" s="1"/>
      <c r="H6390" s="1" t="s">
        <v>31690</v>
      </c>
      <c r="I6390" s="3" t="s">
        <v>31691</v>
      </c>
      <c r="J6390" s="3"/>
      <c r="K6390" s="1"/>
      <c r="L6390" s="1"/>
      <c r="M6390" s="1"/>
      <c r="N6390" s="1"/>
      <c r="O6390" s="3" t="s">
        <v>802</v>
      </c>
      <c r="P6390" s="3" t="s">
        <v>31692</v>
      </c>
      <c r="Q6390" s="1"/>
      <c r="R6390" s="1"/>
      <c r="S6390" s="1"/>
      <c r="T6390" s="1"/>
      <c r="U6390" s="1"/>
      <c r="V6390" s="1"/>
      <c r="W6390" s="1"/>
      <c r="X6390" s="1"/>
      <c r="Y6390" s="1"/>
      <c r="Z6390" s="1"/>
      <c r="AA6390" s="1"/>
      <c r="AB6390" s="1"/>
      <c r="AC6390" s="1"/>
      <c r="AD6390" s="1"/>
      <c r="AE6390" s="1"/>
    </row>
    <row r="6391">
      <c r="A6391" s="1" t="s">
        <v>31693</v>
      </c>
      <c r="B6391" s="2" t="s">
        <v>415</v>
      </c>
      <c r="C6391" s="3" t="s">
        <v>101</v>
      </c>
      <c r="D6391" s="3"/>
      <c r="E6391" s="4" t="b">
        <v>1</v>
      </c>
      <c r="F6391" s="3" t="s">
        <v>31694</v>
      </c>
      <c r="G6391" s="1"/>
      <c r="H6391" s="3" t="s">
        <v>31695</v>
      </c>
      <c r="I6391" s="3" t="s">
        <v>31696</v>
      </c>
      <c r="J6391" s="3"/>
      <c r="K6391" s="1"/>
      <c r="L6391" s="1"/>
      <c r="M6391" s="1"/>
      <c r="N6391" s="1"/>
      <c r="O6391" s="3" t="s">
        <v>11260</v>
      </c>
      <c r="P6391" s="3" t="s">
        <v>31697</v>
      </c>
      <c r="Q6391" s="1"/>
      <c r="R6391" s="1"/>
      <c r="S6391" s="1"/>
      <c r="T6391" s="1"/>
      <c r="U6391" s="1"/>
      <c r="V6391" s="1"/>
      <c r="W6391" s="1"/>
      <c r="X6391" s="1"/>
      <c r="Y6391" s="1"/>
      <c r="Z6391" s="1"/>
      <c r="AA6391" s="1"/>
      <c r="AB6391" s="1"/>
      <c r="AC6391" s="1"/>
      <c r="AD6391" s="1"/>
      <c r="AE6391" s="1"/>
    </row>
    <row r="6392">
      <c r="A6392" s="3" t="s">
        <v>31698</v>
      </c>
      <c r="B6392" s="5" t="s">
        <v>415</v>
      </c>
      <c r="C6392" s="3" t="s">
        <v>101</v>
      </c>
      <c r="D6392" s="3"/>
      <c r="E6392" s="4" t="b">
        <v>1</v>
      </c>
      <c r="F6392" s="3" t="s">
        <v>31699</v>
      </c>
      <c r="G6392" s="1"/>
      <c r="H6392" s="3" t="s">
        <v>31700</v>
      </c>
      <c r="I6392" s="3" t="s">
        <v>31701</v>
      </c>
      <c r="J6392" s="3"/>
      <c r="K6392" s="1"/>
      <c r="L6392" s="1"/>
      <c r="M6392" s="1"/>
      <c r="N6392" s="1"/>
      <c r="O6392" s="3" t="s">
        <v>2586</v>
      </c>
      <c r="P6392" s="3" t="s">
        <v>31702</v>
      </c>
      <c r="Q6392" s="1"/>
      <c r="R6392" s="1"/>
      <c r="S6392" s="1"/>
      <c r="T6392" s="1"/>
      <c r="U6392" s="1"/>
      <c r="V6392" s="1"/>
      <c r="W6392" s="1"/>
      <c r="X6392" s="1"/>
      <c r="Y6392" s="1"/>
      <c r="Z6392" s="1"/>
      <c r="AA6392" s="1"/>
      <c r="AB6392" s="1"/>
      <c r="AC6392" s="1"/>
      <c r="AD6392" s="1"/>
      <c r="AE6392" s="1"/>
    </row>
    <row r="6393">
      <c r="A6393" s="1" t="s">
        <v>31703</v>
      </c>
      <c r="B6393" s="2" t="s">
        <v>415</v>
      </c>
      <c r="C6393" s="3" t="s">
        <v>101</v>
      </c>
      <c r="D6393" s="3"/>
      <c r="E6393" s="4" t="b">
        <v>1</v>
      </c>
      <c r="F6393" s="3" t="s">
        <v>31704</v>
      </c>
      <c r="G6393" s="1"/>
      <c r="H6393" s="1" t="s">
        <v>31705</v>
      </c>
      <c r="I6393" s="1" t="s">
        <v>31706</v>
      </c>
      <c r="J6393" s="1"/>
      <c r="K6393" s="1"/>
      <c r="L6393" s="1"/>
      <c r="M6393" s="1"/>
      <c r="N6393" s="1"/>
      <c r="O6393" s="3" t="s">
        <v>907</v>
      </c>
      <c r="P6393" s="3" t="s">
        <v>31707</v>
      </c>
      <c r="Q6393" s="1"/>
      <c r="R6393" s="1"/>
      <c r="S6393" s="1"/>
      <c r="T6393" s="1"/>
      <c r="U6393" s="1"/>
      <c r="V6393" s="1"/>
      <c r="W6393" s="1"/>
      <c r="X6393" s="1"/>
      <c r="Y6393" s="1"/>
      <c r="Z6393" s="1"/>
      <c r="AA6393" s="1"/>
      <c r="AB6393" s="1"/>
      <c r="AC6393" s="1"/>
      <c r="AD6393" s="1"/>
      <c r="AE6393" s="1"/>
    </row>
    <row r="6394">
      <c r="A6394" s="3" t="s">
        <v>31708</v>
      </c>
      <c r="B6394" s="5" t="s">
        <v>415</v>
      </c>
      <c r="C6394" s="3" t="s">
        <v>101</v>
      </c>
      <c r="D6394" s="3"/>
      <c r="E6394" s="4" t="b">
        <v>1</v>
      </c>
      <c r="F6394" s="3" t="s">
        <v>31709</v>
      </c>
      <c r="G6394" s="1"/>
      <c r="H6394" s="3" t="s">
        <v>31710</v>
      </c>
      <c r="I6394" s="3" t="s">
        <v>31711</v>
      </c>
      <c r="J6394" s="3"/>
      <c r="K6394" s="1"/>
      <c r="L6394" s="1"/>
      <c r="M6394" s="1"/>
      <c r="N6394" s="1"/>
      <c r="O6394" s="3" t="s">
        <v>430</v>
      </c>
      <c r="P6394" s="3" t="s">
        <v>31712</v>
      </c>
      <c r="Q6394" s="1"/>
      <c r="R6394" s="1"/>
      <c r="S6394" s="1"/>
      <c r="T6394" s="1"/>
      <c r="U6394" s="1"/>
      <c r="V6394" s="1"/>
      <c r="W6394" s="1"/>
      <c r="X6394" s="1"/>
      <c r="Y6394" s="1"/>
      <c r="Z6394" s="1"/>
      <c r="AA6394" s="1"/>
      <c r="AB6394" s="1"/>
      <c r="AC6394" s="1"/>
      <c r="AD6394" s="1"/>
      <c r="AE6394" s="1"/>
    </row>
    <row r="6395">
      <c r="A6395" s="1" t="s">
        <v>31713</v>
      </c>
      <c r="B6395" s="2" t="s">
        <v>415</v>
      </c>
      <c r="C6395" s="3" t="s">
        <v>101</v>
      </c>
      <c r="D6395" s="3"/>
      <c r="E6395" s="4" t="b">
        <v>1</v>
      </c>
      <c r="F6395" s="3" t="s">
        <v>31714</v>
      </c>
      <c r="G6395" s="1"/>
      <c r="H6395" s="1" t="s">
        <v>31715</v>
      </c>
      <c r="I6395" s="3" t="s">
        <v>31716</v>
      </c>
      <c r="J6395" s="3"/>
      <c r="K6395" s="1"/>
      <c r="L6395" s="1"/>
      <c r="M6395" s="1"/>
      <c r="N6395" s="1"/>
      <c r="O6395" s="3" t="s">
        <v>2586</v>
      </c>
      <c r="P6395" s="1" t="s">
        <v>31717</v>
      </c>
      <c r="Q6395" s="1"/>
      <c r="R6395" s="1"/>
      <c r="S6395" s="1"/>
      <c r="T6395" s="1"/>
      <c r="U6395" s="1"/>
      <c r="V6395" s="1"/>
      <c r="W6395" s="1"/>
      <c r="X6395" s="1"/>
      <c r="Y6395" s="1"/>
      <c r="Z6395" s="1"/>
      <c r="AA6395" s="1"/>
      <c r="AB6395" s="1"/>
      <c r="AC6395" s="1"/>
      <c r="AD6395" s="1"/>
      <c r="AE6395" s="1"/>
    </row>
    <row r="6396">
      <c r="A6396" s="3" t="s">
        <v>31718</v>
      </c>
      <c r="B6396" s="5" t="s">
        <v>415</v>
      </c>
      <c r="C6396" s="3" t="s">
        <v>101</v>
      </c>
      <c r="D6396" s="1"/>
      <c r="E6396" s="7" t="b">
        <v>0</v>
      </c>
      <c r="F6396" s="3" t="s">
        <v>31719</v>
      </c>
      <c r="G6396" s="1"/>
      <c r="H6396" s="3" t="s">
        <v>31720</v>
      </c>
      <c r="I6396" s="3" t="s">
        <v>31721</v>
      </c>
      <c r="J6396" s="1"/>
      <c r="K6396" s="1"/>
      <c r="L6396" s="1"/>
      <c r="M6396" s="1"/>
      <c r="N6396" s="1"/>
      <c r="O6396" s="3" t="s">
        <v>31722</v>
      </c>
      <c r="P6396" s="3" t="s">
        <v>31723</v>
      </c>
      <c r="Q6396" s="1"/>
      <c r="R6396" s="1"/>
      <c r="S6396" s="1"/>
      <c r="T6396" s="1"/>
      <c r="U6396" s="1"/>
      <c r="V6396" s="1"/>
      <c r="W6396" s="1"/>
      <c r="X6396" s="1"/>
      <c r="Y6396" s="1"/>
      <c r="Z6396" s="1"/>
      <c r="AA6396" s="1"/>
      <c r="AB6396" s="1"/>
      <c r="AC6396" s="1"/>
      <c r="AD6396" s="1"/>
      <c r="AE6396" s="1"/>
    </row>
    <row r="6397">
      <c r="A6397" s="3" t="s">
        <v>31724</v>
      </c>
      <c r="B6397" s="5" t="s">
        <v>415</v>
      </c>
      <c r="C6397" s="3" t="s">
        <v>101</v>
      </c>
      <c r="D6397" s="1"/>
      <c r="E6397" s="7" t="b">
        <v>0</v>
      </c>
      <c r="F6397" s="3" t="s">
        <v>31725</v>
      </c>
      <c r="G6397" s="1"/>
      <c r="H6397" s="3" t="s">
        <v>31726</v>
      </c>
      <c r="I6397" s="3" t="s">
        <v>31727</v>
      </c>
      <c r="J6397" s="1"/>
      <c r="K6397" s="1"/>
      <c r="L6397" s="1"/>
      <c r="M6397" s="1"/>
      <c r="N6397" s="1"/>
      <c r="O6397" s="3" t="s">
        <v>31722</v>
      </c>
      <c r="P6397" s="3" t="s">
        <v>31728</v>
      </c>
      <c r="Q6397" s="1"/>
      <c r="R6397" s="1"/>
      <c r="S6397" s="1"/>
      <c r="T6397" s="1"/>
      <c r="U6397" s="1"/>
      <c r="V6397" s="1"/>
      <c r="W6397" s="1"/>
      <c r="X6397" s="1"/>
      <c r="Y6397" s="1"/>
      <c r="Z6397" s="1"/>
      <c r="AA6397" s="1"/>
      <c r="AB6397" s="1"/>
      <c r="AC6397" s="1"/>
      <c r="AD6397" s="1"/>
      <c r="AE6397" s="1"/>
    </row>
    <row r="6398">
      <c r="A6398" s="3" t="s">
        <v>31729</v>
      </c>
      <c r="B6398" s="5" t="s">
        <v>415</v>
      </c>
      <c r="C6398" s="3" t="s">
        <v>101</v>
      </c>
      <c r="D6398" s="1"/>
      <c r="E6398" s="7" t="b">
        <v>0</v>
      </c>
      <c r="F6398" s="3" t="s">
        <v>31730</v>
      </c>
      <c r="G6398" s="1"/>
      <c r="H6398" s="3" t="s">
        <v>31731</v>
      </c>
      <c r="I6398" s="3" t="s">
        <v>31732</v>
      </c>
      <c r="J6398" s="1"/>
      <c r="K6398" s="1"/>
      <c r="L6398" s="1"/>
      <c r="M6398" s="1"/>
      <c r="N6398" s="1"/>
      <c r="O6398" s="3" t="s">
        <v>536</v>
      </c>
      <c r="P6398" s="3" t="s">
        <v>31733</v>
      </c>
      <c r="Q6398" s="3" t="s">
        <v>31734</v>
      </c>
      <c r="R6398" s="1"/>
      <c r="S6398" s="1"/>
      <c r="T6398" s="1"/>
      <c r="U6398" s="1"/>
      <c r="V6398" s="1"/>
      <c r="W6398" s="1"/>
      <c r="X6398" s="1"/>
      <c r="Y6398" s="1"/>
      <c r="Z6398" s="1"/>
      <c r="AA6398" s="1"/>
      <c r="AB6398" s="1"/>
      <c r="AC6398" s="1"/>
      <c r="AD6398" s="1"/>
      <c r="AE6398" s="1"/>
    </row>
    <row r="6399">
      <c r="A6399" s="3" t="s">
        <v>31735</v>
      </c>
      <c r="B6399" s="5" t="s">
        <v>415</v>
      </c>
      <c r="C6399" s="3" t="s">
        <v>101</v>
      </c>
      <c r="D6399" s="1"/>
      <c r="E6399" s="7" t="b">
        <v>0</v>
      </c>
      <c r="F6399" s="3" t="s">
        <v>31735</v>
      </c>
      <c r="G6399" s="1"/>
      <c r="H6399" s="3" t="s">
        <v>31736</v>
      </c>
      <c r="I6399" s="3" t="s">
        <v>31737</v>
      </c>
      <c r="J6399" s="1"/>
      <c r="K6399" s="1"/>
      <c r="L6399" s="1"/>
      <c r="M6399" s="1"/>
      <c r="N6399" s="1"/>
      <c r="O6399" s="3" t="s">
        <v>3711</v>
      </c>
      <c r="P6399" s="3" t="s">
        <v>31738</v>
      </c>
      <c r="Q6399" s="1"/>
      <c r="R6399" s="1"/>
      <c r="S6399" s="1"/>
      <c r="T6399" s="1"/>
      <c r="U6399" s="1"/>
      <c r="V6399" s="1"/>
      <c r="W6399" s="1"/>
      <c r="X6399" s="1"/>
      <c r="Y6399" s="1"/>
      <c r="Z6399" s="1"/>
      <c r="AA6399" s="1"/>
      <c r="AB6399" s="1"/>
      <c r="AC6399" s="1"/>
      <c r="AD6399" s="1"/>
      <c r="AE6399" s="1"/>
    </row>
    <row r="6400">
      <c r="A6400" s="3" t="s">
        <v>31739</v>
      </c>
      <c r="B6400" s="5" t="s">
        <v>415</v>
      </c>
      <c r="C6400" s="3" t="s">
        <v>101</v>
      </c>
      <c r="D6400" s="1"/>
      <c r="E6400" s="7" t="b">
        <v>0</v>
      </c>
      <c r="F6400" s="3" t="s">
        <v>31740</v>
      </c>
      <c r="G6400" s="1"/>
      <c r="H6400" s="3" t="s">
        <v>31741</v>
      </c>
      <c r="I6400" s="3" t="s">
        <v>31742</v>
      </c>
      <c r="J6400" s="1"/>
      <c r="K6400" s="1"/>
      <c r="L6400" s="1"/>
      <c r="M6400" s="1"/>
      <c r="N6400" s="1"/>
      <c r="O6400" s="3" t="s">
        <v>947</v>
      </c>
      <c r="P6400" s="3" t="s">
        <v>31743</v>
      </c>
      <c r="Q6400" s="1"/>
      <c r="R6400" s="1"/>
      <c r="S6400" s="1"/>
      <c r="T6400" s="1"/>
      <c r="U6400" s="1"/>
      <c r="V6400" s="1"/>
      <c r="W6400" s="1"/>
      <c r="X6400" s="1"/>
      <c r="Y6400" s="1"/>
      <c r="Z6400" s="1"/>
      <c r="AA6400" s="1"/>
      <c r="AB6400" s="1"/>
      <c r="AC6400" s="1"/>
      <c r="AD6400" s="1"/>
      <c r="AE6400" s="1"/>
    </row>
    <row r="6401">
      <c r="A6401" s="3" t="s">
        <v>31744</v>
      </c>
      <c r="B6401" s="5" t="s">
        <v>415</v>
      </c>
      <c r="C6401" s="3" t="s">
        <v>101</v>
      </c>
      <c r="D6401" s="1"/>
      <c r="E6401" s="7" t="b">
        <v>0</v>
      </c>
      <c r="F6401" s="3" t="s">
        <v>31745</v>
      </c>
      <c r="G6401" s="1"/>
      <c r="H6401" s="3" t="s">
        <v>31746</v>
      </c>
      <c r="I6401" s="3" t="s">
        <v>31747</v>
      </c>
      <c r="J6401" s="1"/>
      <c r="K6401" s="1"/>
      <c r="L6401" s="1"/>
      <c r="M6401" s="1"/>
      <c r="N6401" s="1"/>
      <c r="O6401" s="3" t="s">
        <v>1311</v>
      </c>
      <c r="P6401" s="3" t="s">
        <v>31748</v>
      </c>
      <c r="Q6401" s="1"/>
      <c r="R6401" s="1"/>
      <c r="S6401" s="1"/>
      <c r="T6401" s="1"/>
      <c r="U6401" s="1"/>
      <c r="V6401" s="1"/>
      <c r="W6401" s="1"/>
      <c r="X6401" s="1"/>
      <c r="Y6401" s="1"/>
      <c r="Z6401" s="1"/>
      <c r="AA6401" s="1"/>
      <c r="AB6401" s="1"/>
      <c r="AC6401" s="1"/>
      <c r="AD6401" s="1"/>
      <c r="AE6401" s="1"/>
    </row>
    <row r="6402">
      <c r="A6402" s="3" t="s">
        <v>31749</v>
      </c>
      <c r="B6402" s="5" t="s">
        <v>415</v>
      </c>
      <c r="C6402" s="3" t="s">
        <v>101</v>
      </c>
      <c r="D6402" s="1"/>
      <c r="E6402" s="7" t="b">
        <v>0</v>
      </c>
      <c r="F6402" s="3" t="s">
        <v>31750</v>
      </c>
      <c r="G6402" s="1"/>
      <c r="H6402" s="3" t="s">
        <v>31751</v>
      </c>
      <c r="I6402" s="3" t="s">
        <v>31752</v>
      </c>
      <c r="J6402" s="1"/>
      <c r="K6402" s="1"/>
      <c r="L6402" s="1"/>
      <c r="M6402" s="1"/>
      <c r="N6402" s="1"/>
      <c r="O6402" s="3" t="s">
        <v>947</v>
      </c>
      <c r="P6402" s="3" t="s">
        <v>31753</v>
      </c>
      <c r="Q6402" s="1"/>
      <c r="R6402" s="1"/>
      <c r="S6402" s="1"/>
      <c r="T6402" s="1"/>
      <c r="U6402" s="1"/>
      <c r="V6402" s="1"/>
      <c r="W6402" s="1"/>
      <c r="X6402" s="1"/>
      <c r="Y6402" s="1"/>
      <c r="Z6402" s="1"/>
      <c r="AA6402" s="1"/>
      <c r="AB6402" s="1"/>
      <c r="AC6402" s="1"/>
      <c r="AD6402" s="1"/>
      <c r="AE6402" s="1"/>
    </row>
    <row r="6403">
      <c r="A6403" s="3" t="s">
        <v>31754</v>
      </c>
      <c r="B6403" s="5" t="s">
        <v>415</v>
      </c>
      <c r="C6403" s="3" t="s">
        <v>475</v>
      </c>
      <c r="D6403" s="1"/>
      <c r="E6403" s="7" t="b">
        <v>0</v>
      </c>
      <c r="F6403" s="3" t="s">
        <v>31755</v>
      </c>
      <c r="G6403" s="1"/>
      <c r="H6403" s="3" t="s">
        <v>31756</v>
      </c>
      <c r="I6403" s="3" t="s">
        <v>31757</v>
      </c>
      <c r="J6403" s="1"/>
      <c r="K6403" s="1"/>
      <c r="L6403" s="1"/>
      <c r="M6403" s="1"/>
      <c r="N6403" s="1"/>
      <c r="O6403" s="1"/>
      <c r="P6403" s="3" t="s">
        <v>31758</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31759</v>
      </c>
      <c r="G6404" s="1"/>
      <c r="H6404" s="3" t="s">
        <v>31760</v>
      </c>
      <c r="I6404" s="3" t="s">
        <v>31761</v>
      </c>
      <c r="J6404" s="1"/>
      <c r="K6404" s="1"/>
      <c r="L6404" s="3" t="s">
        <v>975</v>
      </c>
      <c r="M6404" s="1"/>
      <c r="N6404" s="1"/>
      <c r="O6404" s="1"/>
      <c r="P6404" s="3" t="s">
        <v>31762</v>
      </c>
      <c r="Q6404" s="1"/>
      <c r="R6404" s="1"/>
      <c r="S6404" s="1"/>
      <c r="T6404" s="1"/>
      <c r="U6404" s="1"/>
      <c r="V6404" s="1"/>
      <c r="W6404" s="1"/>
      <c r="X6404" s="1"/>
      <c r="Y6404" s="1"/>
      <c r="Z6404" s="1"/>
      <c r="AA6404" s="1"/>
      <c r="AB6404" s="1"/>
      <c r="AC6404" s="1"/>
      <c r="AD6404" s="1"/>
      <c r="AE6404" s="1"/>
    </row>
    <row r="6405">
      <c r="A6405" s="3" t="s">
        <v>31763</v>
      </c>
      <c r="B6405" s="5" t="s">
        <v>415</v>
      </c>
      <c r="C6405" s="3" t="s">
        <v>101</v>
      </c>
      <c r="D6405" s="1"/>
      <c r="E6405" s="7" t="b">
        <v>0</v>
      </c>
      <c r="F6405" s="3" t="s">
        <v>31764</v>
      </c>
      <c r="G6405" s="1"/>
      <c r="H6405" s="3" t="s">
        <v>31765</v>
      </c>
      <c r="I6405" s="3" t="s">
        <v>31766</v>
      </c>
      <c r="J6405" s="1"/>
      <c r="K6405" s="1"/>
      <c r="L6405" s="1"/>
      <c r="M6405" s="1"/>
      <c r="N6405" s="1"/>
      <c r="O6405" s="3" t="s">
        <v>2652</v>
      </c>
      <c r="P6405" s="3" t="s">
        <v>31767</v>
      </c>
      <c r="Q6405" s="1"/>
      <c r="R6405" s="1"/>
      <c r="S6405" s="1"/>
      <c r="T6405" s="1"/>
      <c r="U6405" s="1"/>
      <c r="V6405" s="1"/>
      <c r="W6405" s="1"/>
      <c r="X6405" s="1"/>
      <c r="Y6405" s="1"/>
      <c r="Z6405" s="1"/>
      <c r="AA6405" s="1"/>
      <c r="AB6405" s="1"/>
      <c r="AC6405" s="1"/>
      <c r="AD6405" s="1"/>
      <c r="AE6405" s="1"/>
    </row>
    <row r="6406">
      <c r="A6406" s="3" t="s">
        <v>31768</v>
      </c>
      <c r="B6406" s="5" t="s">
        <v>415</v>
      </c>
      <c r="C6406" s="3" t="s">
        <v>101</v>
      </c>
      <c r="D6406" s="1"/>
      <c r="E6406" s="7" t="b">
        <v>0</v>
      </c>
      <c r="F6406" s="3" t="s">
        <v>31769</v>
      </c>
      <c r="G6406" s="1"/>
      <c r="H6406" s="3" t="s">
        <v>31770</v>
      </c>
      <c r="I6406" s="3" t="s">
        <v>31771</v>
      </c>
      <c r="J6406" s="1"/>
      <c r="K6406" s="1"/>
      <c r="L6406" s="1"/>
      <c r="M6406" s="1"/>
      <c r="N6406" s="1"/>
      <c r="O6406" s="3" t="s">
        <v>947</v>
      </c>
      <c r="P6406" s="3" t="s">
        <v>31772</v>
      </c>
      <c r="Q6406" s="1"/>
      <c r="R6406" s="1"/>
      <c r="S6406" s="1"/>
      <c r="T6406" s="1"/>
      <c r="U6406" s="1"/>
      <c r="V6406" s="1"/>
      <c r="W6406" s="1"/>
      <c r="X6406" s="1"/>
      <c r="Y6406" s="1"/>
      <c r="Z6406" s="1"/>
      <c r="AA6406" s="1"/>
      <c r="AB6406" s="1"/>
      <c r="AC6406" s="1"/>
      <c r="AD6406" s="1"/>
      <c r="AE6406" s="1"/>
    </row>
    <row r="6407">
      <c r="A6407" s="3" t="s">
        <v>31773</v>
      </c>
      <c r="B6407" s="5" t="s">
        <v>415</v>
      </c>
      <c r="C6407" s="3" t="s">
        <v>101</v>
      </c>
      <c r="D6407" s="1"/>
      <c r="E6407" s="7" t="b">
        <v>0</v>
      </c>
      <c r="F6407" s="3" t="s">
        <v>31774</v>
      </c>
      <c r="G6407" s="1"/>
      <c r="H6407" s="3" t="s">
        <v>31775</v>
      </c>
      <c r="I6407" s="3" t="s">
        <v>31776</v>
      </c>
      <c r="J6407" s="1"/>
      <c r="K6407" s="1"/>
      <c r="L6407" s="1"/>
      <c r="M6407" s="1"/>
      <c r="N6407" s="1"/>
      <c r="O6407" s="3" t="s">
        <v>1311</v>
      </c>
      <c r="P6407" s="3" t="s">
        <v>31777</v>
      </c>
      <c r="Q6407" s="1"/>
      <c r="R6407" s="1"/>
      <c r="S6407" s="1"/>
      <c r="T6407" s="1"/>
      <c r="U6407" s="1"/>
      <c r="V6407" s="1"/>
      <c r="W6407" s="1"/>
      <c r="X6407" s="1"/>
      <c r="Y6407" s="1"/>
      <c r="Z6407" s="1"/>
      <c r="AA6407" s="1"/>
      <c r="AB6407" s="1"/>
      <c r="AC6407" s="1"/>
      <c r="AD6407" s="1"/>
      <c r="AE6407" s="1"/>
    </row>
    <row r="6408">
      <c r="A6408" s="3" t="s">
        <v>31778</v>
      </c>
      <c r="B6408" s="5" t="s">
        <v>415</v>
      </c>
      <c r="C6408" s="3" t="s">
        <v>101</v>
      </c>
      <c r="D6408" s="1"/>
      <c r="E6408" s="7" t="b">
        <v>0</v>
      </c>
      <c r="F6408" s="3" t="s">
        <v>31779</v>
      </c>
      <c r="G6408" s="1"/>
      <c r="H6408" s="3" t="s">
        <v>31780</v>
      </c>
      <c r="I6408" s="3" t="s">
        <v>31781</v>
      </c>
      <c r="J6408" s="1"/>
      <c r="K6408" s="1"/>
      <c r="L6408" s="1"/>
      <c r="M6408" s="1"/>
      <c r="N6408" s="1"/>
      <c r="O6408" s="3" t="s">
        <v>980</v>
      </c>
      <c r="P6408" s="3" t="s">
        <v>31782</v>
      </c>
      <c r="Q6408" s="1"/>
      <c r="R6408" s="1"/>
      <c r="S6408" s="1"/>
      <c r="T6408" s="1"/>
      <c r="U6408" s="1"/>
      <c r="V6408" s="1"/>
      <c r="W6408" s="1"/>
      <c r="X6408" s="1"/>
      <c r="Y6408" s="1"/>
      <c r="Z6408" s="1"/>
      <c r="AA6408" s="1"/>
      <c r="AB6408" s="1"/>
      <c r="AC6408" s="1"/>
      <c r="AD6408" s="1"/>
      <c r="AE6408" s="1"/>
    </row>
    <row r="6409">
      <c r="A6409" s="3" t="s">
        <v>31783</v>
      </c>
      <c r="B6409" s="5" t="s">
        <v>415</v>
      </c>
      <c r="C6409" s="3" t="s">
        <v>101</v>
      </c>
      <c r="D6409" s="1"/>
      <c r="E6409" s="7" t="b">
        <v>0</v>
      </c>
      <c r="F6409" s="3" t="s">
        <v>31784</v>
      </c>
      <c r="G6409" s="1"/>
      <c r="H6409" s="3" t="s">
        <v>31785</v>
      </c>
      <c r="I6409" s="3" t="s">
        <v>31786</v>
      </c>
      <c r="J6409" s="1"/>
      <c r="K6409" s="1"/>
      <c r="L6409" s="1"/>
      <c r="M6409" s="1"/>
      <c r="N6409" s="1"/>
      <c r="O6409" s="3" t="s">
        <v>430</v>
      </c>
      <c r="P6409" s="3" t="s">
        <v>31787</v>
      </c>
      <c r="Q6409" s="1"/>
      <c r="R6409" s="1"/>
      <c r="S6409" s="1"/>
      <c r="T6409" s="1"/>
      <c r="U6409" s="1"/>
      <c r="V6409" s="1"/>
      <c r="W6409" s="1"/>
      <c r="X6409" s="1"/>
      <c r="Y6409" s="1"/>
      <c r="Z6409" s="1"/>
      <c r="AA6409" s="1"/>
      <c r="AB6409" s="1"/>
      <c r="AC6409" s="1"/>
      <c r="AD6409" s="1"/>
      <c r="AE6409" s="1"/>
    </row>
    <row r="6410">
      <c r="A6410" s="3" t="s">
        <v>31788</v>
      </c>
      <c r="B6410" s="5" t="s">
        <v>415</v>
      </c>
      <c r="C6410" s="3" t="s">
        <v>101</v>
      </c>
      <c r="D6410" s="1"/>
      <c r="E6410" s="7" t="b">
        <v>0</v>
      </c>
      <c r="F6410" s="3" t="s">
        <v>31789</v>
      </c>
      <c r="G6410" s="1"/>
      <c r="H6410" s="3" t="s">
        <v>31790</v>
      </c>
      <c r="I6410" s="3" t="s">
        <v>31791</v>
      </c>
      <c r="J6410" s="1"/>
      <c r="K6410" s="1"/>
      <c r="L6410" s="1"/>
      <c r="M6410" s="1"/>
      <c r="N6410" s="1"/>
      <c r="O6410" s="3" t="s">
        <v>2366</v>
      </c>
      <c r="P6410" s="3" t="s">
        <v>31792</v>
      </c>
      <c r="Q6410" s="1"/>
      <c r="R6410" s="1"/>
      <c r="S6410" s="1"/>
      <c r="T6410" s="1"/>
      <c r="U6410" s="1"/>
      <c r="V6410" s="1"/>
      <c r="W6410" s="1"/>
      <c r="X6410" s="1"/>
      <c r="Y6410" s="1"/>
      <c r="Z6410" s="1"/>
      <c r="AA6410" s="1"/>
      <c r="AB6410" s="1"/>
      <c r="AC6410" s="1"/>
      <c r="AD6410" s="1"/>
      <c r="AE6410" s="1"/>
    </row>
    <row r="6411">
      <c r="A6411" s="3" t="s">
        <v>31793</v>
      </c>
      <c r="B6411" s="5" t="s">
        <v>415</v>
      </c>
      <c r="C6411" s="3" t="s">
        <v>101</v>
      </c>
      <c r="D6411" s="1"/>
      <c r="E6411" s="7" t="b">
        <v>0</v>
      </c>
      <c r="F6411" s="3" t="s">
        <v>31794</v>
      </c>
      <c r="G6411" s="1"/>
      <c r="H6411" s="3" t="s">
        <v>31795</v>
      </c>
      <c r="I6411" s="3" t="s">
        <v>31796</v>
      </c>
      <c r="J6411" s="1"/>
      <c r="K6411" s="1"/>
      <c r="L6411" s="1"/>
      <c r="M6411" s="1"/>
      <c r="N6411" s="1"/>
      <c r="O6411" s="3" t="s">
        <v>31797</v>
      </c>
      <c r="P6411" s="3" t="s">
        <v>31798</v>
      </c>
      <c r="Q6411" s="1"/>
      <c r="R6411" s="1"/>
      <c r="S6411" s="1"/>
      <c r="T6411" s="1"/>
      <c r="U6411" s="1"/>
      <c r="V6411" s="1"/>
      <c r="W6411" s="1"/>
      <c r="X6411" s="1"/>
      <c r="Y6411" s="1"/>
      <c r="Z6411" s="1"/>
      <c r="AA6411" s="1"/>
      <c r="AB6411" s="1"/>
      <c r="AC6411" s="1"/>
      <c r="AD6411" s="1"/>
      <c r="AE6411" s="1"/>
    </row>
    <row r="6412">
      <c r="A6412" s="3" t="s">
        <v>31799</v>
      </c>
      <c r="B6412" s="5" t="s">
        <v>415</v>
      </c>
      <c r="C6412" s="3" t="s">
        <v>440</v>
      </c>
      <c r="D6412" s="1"/>
      <c r="E6412" s="7" t="b">
        <v>0</v>
      </c>
      <c r="F6412" s="3" t="s">
        <v>31800</v>
      </c>
      <c r="G6412" s="1"/>
      <c r="H6412" s="3" t="s">
        <v>31801</v>
      </c>
      <c r="I6412" s="3" t="s">
        <v>31802</v>
      </c>
      <c r="J6412" s="1"/>
      <c r="K6412" s="1"/>
      <c r="L6412" s="1"/>
      <c r="M6412" s="1"/>
      <c r="N6412" s="1"/>
      <c r="O6412" s="3" t="s">
        <v>3677</v>
      </c>
      <c r="P6412" s="3" t="s">
        <v>31803</v>
      </c>
      <c r="Q6412" s="1"/>
      <c r="R6412" s="1"/>
      <c r="S6412" s="1"/>
      <c r="T6412" s="1"/>
      <c r="U6412" s="1"/>
      <c r="V6412" s="1"/>
      <c r="W6412" s="1"/>
      <c r="X6412" s="1"/>
      <c r="Y6412" s="1"/>
      <c r="Z6412" s="1"/>
      <c r="AA6412" s="1"/>
      <c r="AB6412" s="1"/>
      <c r="AC6412" s="1"/>
      <c r="AD6412" s="1"/>
      <c r="AE6412" s="1"/>
    </row>
    <row r="6413">
      <c r="A6413" s="3" t="s">
        <v>31804</v>
      </c>
      <c r="B6413" s="5" t="s">
        <v>415</v>
      </c>
      <c r="C6413" s="1"/>
      <c r="D6413" s="1"/>
      <c r="E6413" s="7" t="b">
        <v>0</v>
      </c>
      <c r="F6413" s="3" t="s">
        <v>31805</v>
      </c>
      <c r="G6413" s="1"/>
      <c r="H6413" s="3" t="s">
        <v>31806</v>
      </c>
      <c r="I6413" s="3" t="s">
        <v>31807</v>
      </c>
      <c r="J6413" s="1"/>
      <c r="K6413" s="1"/>
      <c r="L6413" s="1"/>
      <c r="M6413" s="1"/>
      <c r="N6413" s="1"/>
      <c r="O6413" s="1"/>
      <c r="P6413" s="3" t="s">
        <v>31808</v>
      </c>
      <c r="Q6413" s="1"/>
      <c r="R6413" s="1"/>
      <c r="S6413" s="1"/>
      <c r="T6413" s="1"/>
      <c r="U6413" s="1"/>
      <c r="V6413" s="1"/>
      <c r="W6413" s="1"/>
      <c r="X6413" s="1"/>
      <c r="Y6413" s="1"/>
      <c r="Z6413" s="1"/>
      <c r="AA6413" s="1"/>
      <c r="AB6413" s="1"/>
      <c r="AC6413" s="1"/>
      <c r="AD6413" s="1"/>
      <c r="AE6413" s="1"/>
    </row>
    <row r="6414">
      <c r="A6414" s="3" t="s">
        <v>31809</v>
      </c>
      <c r="B6414" s="5" t="s">
        <v>439</v>
      </c>
      <c r="C6414" s="3" t="s">
        <v>475</v>
      </c>
      <c r="D6414" s="1"/>
      <c r="E6414" s="7" t="b">
        <v>0</v>
      </c>
      <c r="F6414" s="3" t="s">
        <v>31810</v>
      </c>
      <c r="G6414" s="1"/>
      <c r="H6414" s="3" t="s">
        <v>31811</v>
      </c>
      <c r="I6414" s="3" t="s">
        <v>31812</v>
      </c>
      <c r="J6414" s="1"/>
      <c r="K6414" s="1"/>
      <c r="L6414" s="1"/>
      <c r="M6414" s="1"/>
      <c r="N6414" s="1"/>
      <c r="O6414" s="1"/>
      <c r="P6414" s="3" t="s">
        <v>31813</v>
      </c>
      <c r="Q6414" s="1"/>
      <c r="R6414" s="1"/>
      <c r="S6414" s="1"/>
      <c r="T6414" s="1"/>
      <c r="U6414" s="1"/>
      <c r="V6414" s="1"/>
      <c r="W6414" s="1"/>
      <c r="X6414" s="1"/>
      <c r="Y6414" s="1"/>
      <c r="Z6414" s="1"/>
      <c r="AA6414" s="1"/>
      <c r="AB6414" s="1"/>
      <c r="AC6414" s="1"/>
      <c r="AD6414" s="1"/>
      <c r="AE6414" s="1"/>
    </row>
    <row r="6415">
      <c r="A6415" s="3" t="s">
        <v>31814</v>
      </c>
      <c r="B6415" s="5" t="s">
        <v>415</v>
      </c>
      <c r="C6415" s="1"/>
      <c r="D6415" s="1"/>
      <c r="E6415" s="7" t="b">
        <v>0</v>
      </c>
      <c r="F6415" s="3" t="s">
        <v>31815</v>
      </c>
      <c r="G6415" s="1"/>
      <c r="H6415" s="3" t="s">
        <v>31816</v>
      </c>
      <c r="I6415" s="3" t="s">
        <v>31817</v>
      </c>
      <c r="J6415" s="1"/>
      <c r="K6415" s="1"/>
      <c r="L6415" s="1"/>
      <c r="M6415" s="1"/>
      <c r="N6415" s="1"/>
      <c r="O6415" s="1"/>
      <c r="P6415" s="3" t="s">
        <v>31818</v>
      </c>
      <c r="Q6415" s="1"/>
      <c r="R6415" s="1"/>
      <c r="S6415" s="1"/>
      <c r="T6415" s="1"/>
      <c r="U6415" s="1"/>
      <c r="V6415" s="1"/>
      <c r="W6415" s="1"/>
      <c r="X6415" s="1"/>
      <c r="Y6415" s="1"/>
      <c r="Z6415" s="1"/>
      <c r="AA6415" s="1"/>
      <c r="AB6415" s="1"/>
      <c r="AC6415" s="1"/>
      <c r="AD6415" s="1"/>
      <c r="AE6415" s="1"/>
    </row>
    <row r="6416">
      <c r="A6416" s="3" t="s">
        <v>31819</v>
      </c>
      <c r="B6416" s="5" t="s">
        <v>415</v>
      </c>
      <c r="C6416" s="1"/>
      <c r="D6416" s="1"/>
      <c r="E6416" s="7" t="b">
        <v>0</v>
      </c>
      <c r="F6416" s="3" t="s">
        <v>31820</v>
      </c>
      <c r="G6416" s="1"/>
      <c r="H6416" s="3" t="s">
        <v>31821</v>
      </c>
      <c r="I6416" s="3" t="s">
        <v>31822</v>
      </c>
      <c r="J6416" s="1"/>
      <c r="K6416" s="1"/>
      <c r="L6416" s="1"/>
      <c r="M6416" s="1"/>
      <c r="N6416" s="1"/>
      <c r="O6416" s="1"/>
      <c r="P6416" s="3" t="s">
        <v>31823</v>
      </c>
      <c r="Q6416" s="1"/>
      <c r="R6416" s="1"/>
      <c r="S6416" s="1"/>
      <c r="T6416" s="1"/>
      <c r="U6416" s="1"/>
      <c r="V6416" s="1"/>
      <c r="W6416" s="1"/>
      <c r="X6416" s="1"/>
      <c r="Y6416" s="1"/>
      <c r="Z6416" s="1"/>
      <c r="AA6416" s="1"/>
      <c r="AB6416" s="1"/>
      <c r="AC6416" s="1"/>
      <c r="AD6416" s="1"/>
      <c r="AE6416" s="1"/>
    </row>
    <row r="6417">
      <c r="A6417" s="3" t="s">
        <v>31824</v>
      </c>
      <c r="B6417" s="5" t="s">
        <v>415</v>
      </c>
      <c r="C6417" s="3" t="s">
        <v>101</v>
      </c>
      <c r="D6417" s="1"/>
      <c r="E6417" s="7" t="b">
        <v>0</v>
      </c>
      <c r="F6417" s="3" t="s">
        <v>31825</v>
      </c>
      <c r="G6417" s="1"/>
      <c r="H6417" s="3" t="s">
        <v>31826</v>
      </c>
      <c r="I6417" s="3" t="s">
        <v>31827</v>
      </c>
      <c r="J6417" s="1"/>
      <c r="K6417" s="1"/>
      <c r="L6417" s="1"/>
      <c r="M6417" s="1"/>
      <c r="N6417" s="1"/>
      <c r="O6417" s="3" t="s">
        <v>1786</v>
      </c>
      <c r="P6417" s="3" t="s">
        <v>31828</v>
      </c>
      <c r="Q6417" s="1"/>
      <c r="R6417" s="1"/>
      <c r="S6417" s="1"/>
      <c r="T6417" s="1"/>
      <c r="U6417" s="1"/>
      <c r="V6417" s="1"/>
      <c r="W6417" s="1"/>
      <c r="X6417" s="1"/>
      <c r="Y6417" s="1"/>
      <c r="Z6417" s="1"/>
      <c r="AA6417" s="1"/>
      <c r="AB6417" s="1"/>
      <c r="AC6417" s="1"/>
      <c r="AD6417" s="1"/>
      <c r="AE6417" s="1"/>
    </row>
    <row r="6418">
      <c r="A6418" s="3" t="s">
        <v>31829</v>
      </c>
      <c r="B6418" s="5" t="s">
        <v>415</v>
      </c>
      <c r="C6418" s="1"/>
      <c r="D6418" s="1"/>
      <c r="E6418" s="7" t="b">
        <v>0</v>
      </c>
      <c r="F6418" s="3" t="s">
        <v>31830</v>
      </c>
      <c r="G6418" s="1"/>
      <c r="H6418" s="3" t="s">
        <v>31831</v>
      </c>
      <c r="I6418" s="3" t="s">
        <v>31832</v>
      </c>
      <c r="J6418" s="1"/>
      <c r="K6418" s="1"/>
      <c r="L6418" s="1"/>
      <c r="M6418" s="1"/>
      <c r="N6418" s="1"/>
      <c r="O6418" s="3" t="s">
        <v>1786</v>
      </c>
      <c r="P6418" s="3" t="s">
        <v>31833</v>
      </c>
      <c r="Q6418" s="1"/>
      <c r="R6418" s="1"/>
      <c r="S6418" s="1"/>
      <c r="T6418" s="1"/>
      <c r="U6418" s="1"/>
      <c r="V6418" s="1"/>
      <c r="W6418" s="1"/>
      <c r="X6418" s="1"/>
      <c r="Y6418" s="1"/>
      <c r="Z6418" s="1"/>
      <c r="AA6418" s="1"/>
      <c r="AB6418" s="1"/>
      <c r="AC6418" s="1"/>
      <c r="AD6418" s="1"/>
      <c r="AE6418" s="1"/>
    </row>
    <row r="6419">
      <c r="A6419" s="3" t="s">
        <v>31834</v>
      </c>
      <c r="B6419" s="5" t="s">
        <v>415</v>
      </c>
      <c r="C6419" s="3" t="s">
        <v>101</v>
      </c>
      <c r="D6419" s="1"/>
      <c r="E6419" s="7" t="b">
        <v>0</v>
      </c>
      <c r="F6419" s="3" t="s">
        <v>31835</v>
      </c>
      <c r="G6419" s="1"/>
      <c r="H6419" s="3" t="s">
        <v>31836</v>
      </c>
      <c r="I6419" s="3" t="s">
        <v>31837</v>
      </c>
      <c r="J6419" s="1"/>
      <c r="K6419" s="1"/>
      <c r="L6419" s="1"/>
      <c r="M6419" s="1"/>
      <c r="N6419" s="1"/>
      <c r="O6419" s="1"/>
      <c r="P6419" s="3" t="s">
        <v>31838</v>
      </c>
      <c r="Q6419" s="1"/>
      <c r="R6419" s="1"/>
      <c r="S6419" s="1"/>
      <c r="T6419" s="1"/>
      <c r="U6419" s="1"/>
      <c r="V6419" s="1"/>
      <c r="W6419" s="1"/>
      <c r="X6419" s="1"/>
      <c r="Y6419" s="1"/>
      <c r="Z6419" s="1"/>
      <c r="AA6419" s="1"/>
      <c r="AB6419" s="1"/>
      <c r="AC6419" s="1"/>
      <c r="AD6419" s="1"/>
      <c r="AE6419" s="1"/>
    </row>
    <row r="6420">
      <c r="A6420" s="3" t="s">
        <v>31839</v>
      </c>
      <c r="B6420" s="5" t="s">
        <v>415</v>
      </c>
      <c r="C6420" s="3" t="s">
        <v>440</v>
      </c>
      <c r="D6420" s="1"/>
      <c r="E6420" s="7" t="b">
        <v>0</v>
      </c>
      <c r="F6420" s="3" t="s">
        <v>31840</v>
      </c>
      <c r="G6420" s="1"/>
      <c r="H6420" s="3" t="s">
        <v>31841</v>
      </c>
      <c r="I6420" s="3" t="s">
        <v>31842</v>
      </c>
      <c r="J6420" s="1"/>
      <c r="K6420" s="1"/>
      <c r="L6420" s="1"/>
      <c r="M6420" s="1"/>
      <c r="N6420" s="1"/>
      <c r="O6420" s="1"/>
      <c r="P6420" s="3" t="s">
        <v>31843</v>
      </c>
      <c r="Q6420" s="1"/>
      <c r="R6420" s="1"/>
      <c r="S6420" s="1"/>
      <c r="T6420" s="1"/>
      <c r="U6420" s="1"/>
      <c r="V6420" s="1"/>
      <c r="W6420" s="1"/>
      <c r="X6420" s="1"/>
      <c r="Y6420" s="1"/>
      <c r="Z6420" s="1"/>
      <c r="AA6420" s="1"/>
      <c r="AB6420" s="1"/>
      <c r="AC6420" s="1"/>
      <c r="AD6420" s="1"/>
      <c r="AE6420" s="1"/>
    </row>
    <row r="6421">
      <c r="A6421" s="3" t="s">
        <v>31844</v>
      </c>
      <c r="B6421" s="5" t="s">
        <v>415</v>
      </c>
      <c r="C6421" s="3" t="s">
        <v>101</v>
      </c>
      <c r="D6421" s="1"/>
      <c r="E6421" s="7" t="b">
        <v>0</v>
      </c>
      <c r="F6421" s="3" t="s">
        <v>31845</v>
      </c>
      <c r="G6421" s="1"/>
      <c r="H6421" s="3" t="s">
        <v>31846</v>
      </c>
      <c r="I6421" s="3" t="s">
        <v>31847</v>
      </c>
      <c r="J6421" s="1"/>
      <c r="K6421" s="1"/>
      <c r="L6421" s="1"/>
      <c r="M6421" s="1"/>
      <c r="N6421" s="1"/>
      <c r="O6421" s="3" t="s">
        <v>567</v>
      </c>
      <c r="P6421" s="3" t="s">
        <v>31848</v>
      </c>
      <c r="Q6421" s="1"/>
      <c r="R6421" s="1"/>
      <c r="S6421" s="1"/>
      <c r="T6421" s="1"/>
      <c r="U6421" s="1"/>
      <c r="V6421" s="1"/>
      <c r="W6421" s="1"/>
      <c r="X6421" s="1"/>
      <c r="Y6421" s="1"/>
      <c r="Z6421" s="1"/>
      <c r="AA6421" s="1"/>
      <c r="AB6421" s="1"/>
      <c r="AC6421" s="1"/>
      <c r="AD6421" s="1"/>
      <c r="AE6421" s="1"/>
    </row>
    <row r="6422">
      <c r="A6422" s="3" t="s">
        <v>31849</v>
      </c>
      <c r="B6422" s="5" t="s">
        <v>415</v>
      </c>
      <c r="C6422" s="3" t="s">
        <v>101</v>
      </c>
      <c r="D6422" s="1"/>
      <c r="E6422" s="7" t="b">
        <v>0</v>
      </c>
      <c r="F6422" s="3" t="s">
        <v>31850</v>
      </c>
      <c r="G6422" s="1"/>
      <c r="H6422" s="3" t="s">
        <v>31851</v>
      </c>
      <c r="I6422" s="3" t="s">
        <v>31852</v>
      </c>
      <c r="J6422" s="1"/>
      <c r="K6422" s="1"/>
      <c r="L6422" s="1"/>
      <c r="M6422" s="1"/>
      <c r="N6422" s="1"/>
      <c r="O6422" s="1"/>
      <c r="P6422" s="3" t="s">
        <v>31853</v>
      </c>
      <c r="Q6422" s="1"/>
      <c r="R6422" s="1"/>
      <c r="S6422" s="1"/>
      <c r="T6422" s="1"/>
      <c r="U6422" s="1"/>
      <c r="V6422" s="1"/>
      <c r="W6422" s="1"/>
      <c r="X6422" s="1"/>
      <c r="Y6422" s="1"/>
      <c r="Z6422" s="1"/>
      <c r="AA6422" s="1"/>
      <c r="AB6422" s="1"/>
      <c r="AC6422" s="1"/>
      <c r="AD6422" s="1"/>
      <c r="AE6422" s="1"/>
    </row>
    <row r="6423">
      <c r="A6423" s="3" t="s">
        <v>31854</v>
      </c>
      <c r="B6423" s="5" t="s">
        <v>415</v>
      </c>
      <c r="C6423" s="1"/>
      <c r="D6423" s="1"/>
      <c r="E6423" s="7" t="b">
        <v>0</v>
      </c>
      <c r="F6423" s="3" t="s">
        <v>31855</v>
      </c>
      <c r="G6423" s="1"/>
      <c r="H6423" s="3" t="s">
        <v>31856</v>
      </c>
      <c r="I6423" s="3" t="s">
        <v>31857</v>
      </c>
      <c r="J6423" s="1"/>
      <c r="K6423" s="1"/>
      <c r="L6423" s="1"/>
      <c r="M6423" s="1"/>
      <c r="N6423" s="1"/>
      <c r="O6423" s="1"/>
      <c r="P6423" s="3" t="s">
        <v>31858</v>
      </c>
      <c r="Q6423" s="1"/>
      <c r="R6423" s="1"/>
      <c r="S6423" s="1"/>
      <c r="T6423" s="1"/>
      <c r="U6423" s="1"/>
      <c r="V6423" s="1"/>
      <c r="W6423" s="1"/>
      <c r="X6423" s="1"/>
      <c r="Y6423" s="1"/>
      <c r="Z6423" s="1"/>
      <c r="AA6423" s="1"/>
      <c r="AB6423" s="1"/>
      <c r="AC6423" s="1"/>
      <c r="AD6423" s="1"/>
      <c r="AE6423" s="1"/>
    </row>
    <row r="6424">
      <c r="A6424" s="3" t="s">
        <v>31859</v>
      </c>
      <c r="B6424" s="5" t="s">
        <v>415</v>
      </c>
      <c r="C6424" s="3" t="s">
        <v>101</v>
      </c>
      <c r="D6424" s="1"/>
      <c r="E6424" s="7" t="b">
        <v>0</v>
      </c>
      <c r="F6424" s="3" t="s">
        <v>31859</v>
      </c>
      <c r="G6424" s="1"/>
      <c r="H6424" s="3" t="s">
        <v>31860</v>
      </c>
      <c r="I6424" s="3" t="s">
        <v>31861</v>
      </c>
      <c r="J6424" s="1"/>
      <c r="K6424" s="1"/>
      <c r="L6424" s="1"/>
      <c r="M6424" s="1"/>
      <c r="N6424" s="1"/>
      <c r="O6424" s="3" t="s">
        <v>749</v>
      </c>
      <c r="P6424" s="3" t="s">
        <v>31862</v>
      </c>
      <c r="Q6424" s="1"/>
      <c r="R6424" s="1"/>
      <c r="S6424" s="1"/>
      <c r="T6424" s="1"/>
      <c r="U6424" s="1"/>
      <c r="V6424" s="1"/>
      <c r="W6424" s="1"/>
      <c r="X6424" s="1"/>
      <c r="Y6424" s="1"/>
      <c r="Z6424" s="1"/>
      <c r="AA6424" s="1"/>
      <c r="AB6424" s="1"/>
      <c r="AC6424" s="1"/>
      <c r="AD6424" s="1"/>
      <c r="AE6424" s="1"/>
    </row>
    <row r="6425">
      <c r="A6425" s="3" t="s">
        <v>31863</v>
      </c>
      <c r="B6425" s="5" t="s">
        <v>439</v>
      </c>
      <c r="C6425" s="3" t="s">
        <v>101</v>
      </c>
      <c r="D6425" s="1"/>
      <c r="E6425" s="7" t="b">
        <v>0</v>
      </c>
      <c r="F6425" s="3" t="s">
        <v>31864</v>
      </c>
      <c r="G6425" s="1"/>
      <c r="H6425" s="3" t="s">
        <v>31865</v>
      </c>
      <c r="I6425" s="3" t="s">
        <v>31866</v>
      </c>
      <c r="J6425" s="1"/>
      <c r="K6425" s="1"/>
      <c r="L6425" s="1"/>
      <c r="M6425" s="1"/>
      <c r="N6425" s="1"/>
      <c r="O6425" s="1"/>
      <c r="P6425" s="3" t="s">
        <v>31867</v>
      </c>
      <c r="Q6425" s="1"/>
      <c r="R6425" s="1"/>
      <c r="S6425" s="1"/>
      <c r="T6425" s="1"/>
      <c r="U6425" s="1"/>
      <c r="V6425" s="1"/>
      <c r="W6425" s="1"/>
      <c r="X6425" s="1"/>
      <c r="Y6425" s="1"/>
      <c r="Z6425" s="1"/>
      <c r="AA6425" s="1"/>
      <c r="AB6425" s="1"/>
      <c r="AC6425" s="1"/>
      <c r="AD6425" s="1"/>
      <c r="AE6425" s="1"/>
    </row>
    <row r="6426">
      <c r="A6426" s="3" t="s">
        <v>31868</v>
      </c>
      <c r="B6426" s="5" t="s">
        <v>415</v>
      </c>
      <c r="C6426" s="3" t="s">
        <v>101</v>
      </c>
      <c r="D6426" s="1"/>
      <c r="E6426" s="7" t="b">
        <v>0</v>
      </c>
      <c r="F6426" s="3" t="s">
        <v>31869</v>
      </c>
      <c r="G6426" s="1"/>
      <c r="H6426" s="3" t="s">
        <v>31868</v>
      </c>
      <c r="I6426" s="3" t="s">
        <v>31870</v>
      </c>
      <c r="J6426" s="1"/>
      <c r="K6426" s="1"/>
      <c r="L6426" s="1"/>
      <c r="M6426" s="1"/>
      <c r="N6426" s="1"/>
      <c r="O6426" s="3" t="s">
        <v>826</v>
      </c>
      <c r="P6426" s="3" t="s">
        <v>31871</v>
      </c>
      <c r="Q6426" s="1"/>
      <c r="R6426" s="1"/>
      <c r="S6426" s="1"/>
      <c r="T6426" s="1"/>
      <c r="U6426" s="1"/>
      <c r="V6426" s="1"/>
      <c r="W6426" s="1"/>
      <c r="X6426" s="1"/>
      <c r="Y6426" s="1"/>
      <c r="Z6426" s="1"/>
      <c r="AA6426" s="1"/>
      <c r="AB6426" s="1"/>
      <c r="AC6426" s="1"/>
      <c r="AD6426" s="1"/>
      <c r="AE6426" s="1"/>
    </row>
    <row r="6427">
      <c r="A6427" s="3" t="s">
        <v>31872</v>
      </c>
      <c r="B6427" s="5" t="s">
        <v>439</v>
      </c>
      <c r="C6427" s="3" t="s">
        <v>101</v>
      </c>
      <c r="D6427" s="1"/>
      <c r="E6427" s="7" t="b">
        <v>0</v>
      </c>
      <c r="F6427" s="3" t="s">
        <v>31873</v>
      </c>
      <c r="G6427" s="1"/>
      <c r="H6427" s="3" t="s">
        <v>31874</v>
      </c>
      <c r="I6427" s="3" t="s">
        <v>31875</v>
      </c>
      <c r="J6427" s="1"/>
      <c r="K6427" s="1"/>
      <c r="L6427" s="1"/>
      <c r="M6427" s="3" t="s">
        <v>31876</v>
      </c>
      <c r="N6427" s="1"/>
      <c r="O6427" s="1"/>
      <c r="P6427" s="3" t="s">
        <v>31877</v>
      </c>
      <c r="Q6427" s="3" t="s">
        <v>31878</v>
      </c>
      <c r="R6427" s="1"/>
      <c r="S6427" s="1"/>
      <c r="T6427" s="1"/>
      <c r="U6427" s="1"/>
      <c r="V6427" s="1"/>
      <c r="W6427" s="1"/>
      <c r="X6427" s="1"/>
      <c r="Y6427" s="1"/>
      <c r="Z6427" s="1"/>
      <c r="AA6427" s="1"/>
      <c r="AB6427" s="1"/>
      <c r="AC6427" s="1"/>
      <c r="AD6427" s="1"/>
      <c r="AE6427" s="1"/>
    </row>
    <row r="6428">
      <c r="A6428" s="3" t="s">
        <v>31876</v>
      </c>
      <c r="B6428" s="5" t="s">
        <v>439</v>
      </c>
      <c r="C6428" s="3" t="s">
        <v>101</v>
      </c>
      <c r="D6428" s="1"/>
      <c r="E6428" s="7" t="b">
        <v>0</v>
      </c>
      <c r="F6428" s="3" t="s">
        <v>31879</v>
      </c>
      <c r="G6428" s="1"/>
      <c r="H6428" s="3" t="s">
        <v>31880</v>
      </c>
      <c r="I6428" s="3" t="s">
        <v>31881</v>
      </c>
      <c r="J6428" s="1"/>
      <c r="K6428" s="1"/>
      <c r="L6428" s="1"/>
      <c r="M6428" s="3" t="s">
        <v>31872</v>
      </c>
      <c r="N6428" s="1"/>
      <c r="O6428" s="1"/>
      <c r="P6428" s="3" t="s">
        <v>31882</v>
      </c>
      <c r="Q6428" s="1"/>
      <c r="R6428" s="1"/>
      <c r="S6428" s="1"/>
      <c r="T6428" s="1"/>
      <c r="U6428" s="1"/>
      <c r="V6428" s="1"/>
      <c r="W6428" s="1"/>
      <c r="X6428" s="1"/>
      <c r="Y6428" s="1"/>
      <c r="Z6428" s="1"/>
      <c r="AA6428" s="1"/>
      <c r="AB6428" s="1"/>
      <c r="AC6428" s="1"/>
      <c r="AD6428" s="1"/>
      <c r="AE6428" s="1"/>
    </row>
    <row r="6429">
      <c r="A6429" s="3" t="s">
        <v>31883</v>
      </c>
      <c r="B6429" s="5" t="s">
        <v>415</v>
      </c>
      <c r="C6429" s="1"/>
      <c r="D6429" s="1"/>
      <c r="E6429" s="7" t="b">
        <v>0</v>
      </c>
      <c r="F6429" s="3" t="s">
        <v>31884</v>
      </c>
      <c r="G6429" s="1"/>
      <c r="H6429" s="3" t="s">
        <v>31885</v>
      </c>
      <c r="I6429" s="3" t="s">
        <v>31886</v>
      </c>
      <c r="J6429" s="1"/>
      <c r="K6429" s="1"/>
      <c r="L6429" s="1"/>
      <c r="M6429" s="1"/>
      <c r="N6429" s="1"/>
      <c r="O6429" s="1"/>
      <c r="P6429" s="3" t="s">
        <v>31887</v>
      </c>
      <c r="Q6429" s="1"/>
      <c r="R6429" s="1"/>
      <c r="S6429" s="1"/>
      <c r="T6429" s="1"/>
      <c r="U6429" s="1"/>
      <c r="V6429" s="1"/>
      <c r="W6429" s="1"/>
      <c r="X6429" s="1"/>
      <c r="Y6429" s="1"/>
      <c r="Z6429" s="1"/>
      <c r="AA6429" s="1"/>
      <c r="AB6429" s="1"/>
      <c r="AC6429" s="1"/>
      <c r="AD6429" s="1"/>
      <c r="AE6429" s="1"/>
    </row>
    <row r="6430">
      <c r="A6430" s="3" t="s">
        <v>31888</v>
      </c>
      <c r="B6430" s="5" t="s">
        <v>415</v>
      </c>
      <c r="C6430" s="1"/>
      <c r="D6430" s="1"/>
      <c r="E6430" s="7" t="b">
        <v>0</v>
      </c>
      <c r="F6430" s="3" t="s">
        <v>31889</v>
      </c>
      <c r="G6430" s="1"/>
      <c r="H6430" s="3" t="s">
        <v>31890</v>
      </c>
      <c r="I6430" s="3" t="s">
        <v>31891</v>
      </c>
      <c r="J6430" s="1"/>
      <c r="K6430" s="1"/>
      <c r="L6430" s="1"/>
      <c r="M6430" s="1"/>
      <c r="N6430" s="1"/>
      <c r="O6430" s="1"/>
      <c r="P6430" s="3" t="s">
        <v>31892</v>
      </c>
      <c r="Q6430" s="1"/>
      <c r="R6430" s="1"/>
      <c r="S6430" s="1"/>
      <c r="T6430" s="1"/>
      <c r="U6430" s="1"/>
      <c r="V6430" s="1"/>
      <c r="W6430" s="1"/>
      <c r="X6430" s="1"/>
      <c r="Y6430" s="1"/>
      <c r="Z6430" s="1"/>
      <c r="AA6430" s="1"/>
      <c r="AB6430" s="1"/>
      <c r="AC6430" s="1"/>
      <c r="AD6430" s="1"/>
      <c r="AE6430" s="1"/>
    </row>
    <row r="6431">
      <c r="A6431" s="3" t="s">
        <v>31893</v>
      </c>
      <c r="B6431" s="5" t="s">
        <v>415</v>
      </c>
      <c r="C6431" s="1"/>
      <c r="D6431" s="1"/>
      <c r="E6431" s="7" t="b">
        <v>0</v>
      </c>
      <c r="F6431" s="3" t="s">
        <v>31894</v>
      </c>
      <c r="G6431" s="1"/>
      <c r="H6431" s="3" t="s">
        <v>31895</v>
      </c>
      <c r="I6431" s="3" t="s">
        <v>31896</v>
      </c>
      <c r="J6431" s="1"/>
      <c r="K6431" s="1"/>
      <c r="L6431" s="1"/>
      <c r="M6431" s="1"/>
      <c r="N6431" s="1"/>
      <c r="O6431" s="3" t="s">
        <v>4182</v>
      </c>
      <c r="P6431" s="3" t="s">
        <v>31897</v>
      </c>
      <c r="Q6431" s="1"/>
      <c r="R6431" s="1"/>
      <c r="S6431" s="1"/>
      <c r="T6431" s="1"/>
      <c r="U6431" s="1"/>
      <c r="V6431" s="1"/>
      <c r="W6431" s="1"/>
      <c r="X6431" s="1"/>
      <c r="Y6431" s="1"/>
      <c r="Z6431" s="1"/>
      <c r="AA6431" s="1"/>
      <c r="AB6431" s="1"/>
      <c r="AC6431" s="1"/>
      <c r="AD6431" s="1"/>
      <c r="AE6431" s="1"/>
    </row>
    <row r="6432">
      <c r="A6432" s="3" t="s">
        <v>31898</v>
      </c>
      <c r="B6432" s="5" t="s">
        <v>415</v>
      </c>
      <c r="C6432" s="3" t="s">
        <v>101</v>
      </c>
      <c r="D6432" s="1"/>
      <c r="E6432" s="7" t="b">
        <v>0</v>
      </c>
      <c r="F6432" s="3" t="s">
        <v>31899</v>
      </c>
      <c r="G6432" s="1"/>
      <c r="H6432" s="3" t="s">
        <v>31900</v>
      </c>
      <c r="I6432" s="3" t="s">
        <v>31901</v>
      </c>
      <c r="J6432" s="1"/>
      <c r="K6432" s="1"/>
      <c r="L6432" s="1"/>
      <c r="M6432" s="1"/>
      <c r="N6432" s="1"/>
      <c r="O6432" s="3" t="s">
        <v>4629</v>
      </c>
      <c r="P6432" s="3" t="s">
        <v>31902</v>
      </c>
      <c r="Q6432" s="1"/>
      <c r="R6432" s="1"/>
      <c r="S6432" s="1"/>
      <c r="T6432" s="1"/>
      <c r="U6432" s="1"/>
      <c r="V6432" s="1"/>
      <c r="W6432" s="1"/>
      <c r="X6432" s="1"/>
      <c r="Y6432" s="1"/>
      <c r="Z6432" s="1"/>
      <c r="AA6432" s="1"/>
      <c r="AB6432" s="1"/>
      <c r="AC6432" s="1"/>
      <c r="AD6432" s="1"/>
      <c r="AE6432" s="1"/>
    </row>
    <row r="6433">
      <c r="A6433" s="3" t="s">
        <v>31903</v>
      </c>
      <c r="B6433" s="5" t="s">
        <v>439</v>
      </c>
      <c r="C6433" s="3" t="s">
        <v>475</v>
      </c>
      <c r="D6433" s="1"/>
      <c r="E6433" s="7" t="b">
        <v>0</v>
      </c>
      <c r="F6433" s="3" t="s">
        <v>31904</v>
      </c>
      <c r="G6433" s="1"/>
      <c r="H6433" s="3" t="s">
        <v>31905</v>
      </c>
      <c r="I6433" s="3" t="s">
        <v>31906</v>
      </c>
      <c r="J6433" s="1"/>
      <c r="K6433" s="1"/>
      <c r="L6433" s="1"/>
      <c r="M6433" s="1"/>
      <c r="N6433" s="1"/>
      <c r="O6433" s="1"/>
      <c r="P6433" s="3" t="s">
        <v>31907</v>
      </c>
      <c r="Q6433" s="1"/>
      <c r="R6433" s="1"/>
      <c r="S6433" s="1"/>
      <c r="T6433" s="1"/>
      <c r="U6433" s="1"/>
      <c r="V6433" s="1"/>
      <c r="W6433" s="1"/>
      <c r="X6433" s="1"/>
      <c r="Y6433" s="1"/>
      <c r="Z6433" s="1"/>
      <c r="AA6433" s="1"/>
      <c r="AB6433" s="1"/>
      <c r="AC6433" s="1"/>
      <c r="AD6433" s="1"/>
      <c r="AE6433" s="1"/>
    </row>
    <row r="6434">
      <c r="A6434" s="3" t="s">
        <v>31908</v>
      </c>
      <c r="B6434" s="5" t="s">
        <v>439</v>
      </c>
      <c r="C6434" s="3" t="s">
        <v>440</v>
      </c>
      <c r="D6434" s="1"/>
      <c r="E6434" s="7" t="b">
        <v>0</v>
      </c>
      <c r="F6434" s="3" t="s">
        <v>31909</v>
      </c>
      <c r="G6434" s="1"/>
      <c r="H6434" s="3" t="s">
        <v>31910</v>
      </c>
      <c r="I6434" s="3" t="s">
        <v>31911</v>
      </c>
      <c r="J6434" s="1"/>
      <c r="K6434" s="1"/>
      <c r="L6434" s="1"/>
      <c r="M6434" s="1"/>
      <c r="N6434" s="1"/>
      <c r="O6434" s="1"/>
      <c r="P6434" s="3" t="s">
        <v>31912</v>
      </c>
      <c r="Q6434" s="1"/>
      <c r="R6434" s="1"/>
      <c r="S6434" s="1"/>
      <c r="T6434" s="1"/>
      <c r="U6434" s="1"/>
      <c r="V6434" s="1"/>
      <c r="W6434" s="1"/>
      <c r="X6434" s="1"/>
      <c r="Y6434" s="1"/>
      <c r="Z6434" s="1"/>
      <c r="AA6434" s="1"/>
      <c r="AB6434" s="1"/>
      <c r="AC6434" s="1"/>
      <c r="AD6434" s="1"/>
      <c r="AE6434" s="1"/>
    </row>
    <row r="6435">
      <c r="A6435" s="3" t="s">
        <v>31913</v>
      </c>
      <c r="B6435" s="5" t="s">
        <v>415</v>
      </c>
      <c r="C6435" s="3" t="s">
        <v>101</v>
      </c>
      <c r="D6435" s="1"/>
      <c r="E6435" s="7" t="b">
        <v>0</v>
      </c>
      <c r="F6435" s="3" t="s">
        <v>31914</v>
      </c>
      <c r="G6435" s="1"/>
      <c r="H6435" s="3" t="s">
        <v>31915</v>
      </c>
      <c r="I6435" s="3" t="s">
        <v>31916</v>
      </c>
      <c r="J6435" s="1"/>
      <c r="K6435" s="1"/>
      <c r="L6435" s="1"/>
      <c r="M6435" s="1"/>
      <c r="N6435" s="1"/>
      <c r="O6435" s="3" t="s">
        <v>2454</v>
      </c>
      <c r="P6435" s="3" t="s">
        <v>31917</v>
      </c>
      <c r="Q6435" s="1"/>
      <c r="R6435" s="1"/>
      <c r="S6435" s="1"/>
      <c r="T6435" s="1"/>
      <c r="U6435" s="1"/>
      <c r="V6435" s="1"/>
      <c r="W6435" s="1"/>
      <c r="X6435" s="1"/>
      <c r="Y6435" s="1"/>
      <c r="Z6435" s="1"/>
      <c r="AA6435" s="1"/>
      <c r="AB6435" s="1"/>
      <c r="AC6435" s="1"/>
      <c r="AD6435" s="1"/>
      <c r="AE6435" s="1"/>
    </row>
    <row r="6436">
      <c r="A6436" s="3" t="s">
        <v>31918</v>
      </c>
      <c r="B6436" s="5" t="s">
        <v>415</v>
      </c>
      <c r="C6436" s="3" t="s">
        <v>101</v>
      </c>
      <c r="D6436" s="1"/>
      <c r="E6436" s="7" t="b">
        <v>0</v>
      </c>
      <c r="F6436" s="3" t="s">
        <v>31919</v>
      </c>
      <c r="G6436" s="1"/>
      <c r="H6436" s="3" t="s">
        <v>31920</v>
      </c>
      <c r="I6436" s="3" t="s">
        <v>31921</v>
      </c>
      <c r="J6436" s="1"/>
      <c r="K6436" s="1"/>
      <c r="L6436" s="1"/>
      <c r="M6436" s="1"/>
      <c r="N6436" s="1"/>
      <c r="O6436" s="3" t="s">
        <v>826</v>
      </c>
      <c r="P6436" s="3" t="s">
        <v>31922</v>
      </c>
      <c r="Q6436" s="1"/>
      <c r="R6436" s="1"/>
      <c r="S6436" s="1"/>
      <c r="T6436" s="1"/>
      <c r="U6436" s="1"/>
      <c r="V6436" s="1"/>
      <c r="W6436" s="1"/>
      <c r="X6436" s="1"/>
      <c r="Y6436" s="1"/>
      <c r="Z6436" s="1"/>
      <c r="AA6436" s="1"/>
      <c r="AB6436" s="1"/>
      <c r="AC6436" s="1"/>
      <c r="AD6436" s="1"/>
      <c r="AE6436" s="1"/>
    </row>
    <row r="6437">
      <c r="A6437" s="3" t="s">
        <v>31923</v>
      </c>
      <c r="B6437" s="5" t="s">
        <v>415</v>
      </c>
      <c r="C6437" s="1"/>
      <c r="D6437" s="1"/>
      <c r="E6437" s="7" t="b">
        <v>0</v>
      </c>
      <c r="F6437" s="3" t="s">
        <v>31924</v>
      </c>
      <c r="G6437" s="1"/>
      <c r="H6437" s="3" t="s">
        <v>31925</v>
      </c>
      <c r="I6437" s="3" t="s">
        <v>31926</v>
      </c>
      <c r="J6437" s="1"/>
      <c r="K6437" s="1"/>
      <c r="L6437" s="1"/>
      <c r="M6437" s="1"/>
      <c r="N6437" s="1"/>
      <c r="O6437" s="3" t="s">
        <v>436</v>
      </c>
      <c r="P6437" s="3" t="s">
        <v>31927</v>
      </c>
      <c r="Q6437" s="1"/>
      <c r="R6437" s="1"/>
      <c r="S6437" s="1"/>
      <c r="T6437" s="1"/>
      <c r="U6437" s="1"/>
      <c r="V6437" s="1"/>
      <c r="W6437" s="1"/>
      <c r="X6437" s="1"/>
      <c r="Y6437" s="1"/>
      <c r="Z6437" s="1"/>
      <c r="AA6437" s="1"/>
      <c r="AB6437" s="1"/>
      <c r="AC6437" s="1"/>
      <c r="AD6437" s="1"/>
      <c r="AE6437" s="1"/>
    </row>
    <row r="6438">
      <c r="A6438" s="3" t="s">
        <v>31928</v>
      </c>
      <c r="B6438" s="5" t="s">
        <v>415</v>
      </c>
      <c r="C6438" s="3" t="s">
        <v>101</v>
      </c>
      <c r="D6438" s="1"/>
      <c r="E6438" s="7" t="b">
        <v>0</v>
      </c>
      <c r="F6438" s="3" t="s">
        <v>31929</v>
      </c>
      <c r="G6438" s="1"/>
      <c r="H6438" s="3" t="s">
        <v>31930</v>
      </c>
      <c r="I6438" s="3" t="s">
        <v>31931</v>
      </c>
      <c r="J6438" s="1"/>
      <c r="K6438" s="1"/>
      <c r="L6438" s="1"/>
      <c r="M6438" s="1"/>
      <c r="N6438" s="1"/>
      <c r="O6438" s="3" t="s">
        <v>2569</v>
      </c>
      <c r="P6438" s="3" t="s">
        <v>31932</v>
      </c>
      <c r="Q6438" s="1"/>
      <c r="R6438" s="1"/>
      <c r="S6438" s="1"/>
      <c r="T6438" s="1"/>
      <c r="U6438" s="1"/>
      <c r="V6438" s="1"/>
      <c r="W6438" s="1"/>
      <c r="X6438" s="1"/>
      <c r="Y6438" s="1"/>
      <c r="Z6438" s="1"/>
      <c r="AA6438" s="1"/>
      <c r="AB6438" s="1"/>
      <c r="AC6438" s="1"/>
      <c r="AD6438" s="1"/>
      <c r="AE6438" s="1"/>
    </row>
    <row r="6439">
      <c r="A6439" s="3" t="s">
        <v>31933</v>
      </c>
      <c r="B6439" s="5" t="s">
        <v>415</v>
      </c>
      <c r="C6439" s="3" t="s">
        <v>101</v>
      </c>
      <c r="D6439" s="1"/>
      <c r="E6439" s="7" t="b">
        <v>0</v>
      </c>
      <c r="F6439" s="3" t="s">
        <v>31934</v>
      </c>
      <c r="G6439" s="1"/>
      <c r="H6439" s="3" t="s">
        <v>31935</v>
      </c>
      <c r="I6439" s="3" t="s">
        <v>31936</v>
      </c>
      <c r="J6439" s="1"/>
      <c r="K6439" s="1"/>
      <c r="L6439" s="1"/>
      <c r="M6439" s="1"/>
      <c r="N6439" s="1"/>
      <c r="O6439" s="3" t="s">
        <v>802</v>
      </c>
      <c r="P6439" s="3" t="s">
        <v>31937</v>
      </c>
      <c r="Q6439" s="1"/>
      <c r="R6439" s="1"/>
      <c r="S6439" s="1"/>
      <c r="T6439" s="1"/>
      <c r="U6439" s="1"/>
      <c r="V6439" s="1"/>
      <c r="W6439" s="1"/>
      <c r="X6439" s="1"/>
      <c r="Y6439" s="1"/>
      <c r="Z6439" s="1"/>
      <c r="AA6439" s="1"/>
      <c r="AB6439" s="1"/>
      <c r="AC6439" s="1"/>
      <c r="AD6439" s="1"/>
      <c r="AE6439" s="1"/>
    </row>
    <row r="6440">
      <c r="A6440" s="3" t="s">
        <v>31938</v>
      </c>
      <c r="B6440" s="5" t="s">
        <v>415</v>
      </c>
      <c r="C6440" s="3" t="s">
        <v>101</v>
      </c>
      <c r="D6440" s="1"/>
      <c r="E6440" s="7" t="b">
        <v>0</v>
      </c>
      <c r="F6440" s="3" t="s">
        <v>31939</v>
      </c>
      <c r="G6440" s="1"/>
      <c r="H6440" s="3" t="s">
        <v>31940</v>
      </c>
      <c r="I6440" s="3" t="s">
        <v>31941</v>
      </c>
      <c r="J6440" s="1"/>
      <c r="K6440" s="1"/>
      <c r="L6440" s="1"/>
      <c r="M6440" s="1"/>
      <c r="N6440" s="1"/>
      <c r="O6440" s="3" t="s">
        <v>2569</v>
      </c>
      <c r="P6440" s="3" t="s">
        <v>31942</v>
      </c>
      <c r="Q6440" s="1"/>
      <c r="R6440" s="1"/>
      <c r="S6440" s="1"/>
      <c r="T6440" s="1"/>
      <c r="U6440" s="1"/>
      <c r="V6440" s="1"/>
      <c r="W6440" s="1"/>
      <c r="X6440" s="1"/>
      <c r="Y6440" s="1"/>
      <c r="Z6440" s="1"/>
      <c r="AA6440" s="1"/>
      <c r="AB6440" s="1"/>
      <c r="AC6440" s="1"/>
      <c r="AD6440" s="1"/>
      <c r="AE6440" s="1"/>
    </row>
    <row r="6441">
      <c r="A6441" s="3" t="s">
        <v>31943</v>
      </c>
      <c r="B6441" s="5" t="s">
        <v>439</v>
      </c>
      <c r="C6441" s="3" t="s">
        <v>440</v>
      </c>
      <c r="D6441" s="1"/>
      <c r="E6441" s="7" t="b">
        <v>0</v>
      </c>
      <c r="F6441" s="3" t="s">
        <v>31944</v>
      </c>
      <c r="G6441" s="1"/>
      <c r="H6441" s="3" t="s">
        <v>31945</v>
      </c>
      <c r="I6441" s="3" t="s">
        <v>31946</v>
      </c>
      <c r="J6441" s="1"/>
      <c r="K6441" s="1"/>
      <c r="L6441" s="1"/>
      <c r="M6441" s="1"/>
      <c r="N6441" s="1"/>
      <c r="O6441" s="1"/>
      <c r="P6441" s="3" t="s">
        <v>31947</v>
      </c>
      <c r="Q6441" s="1"/>
      <c r="R6441" s="1"/>
      <c r="S6441" s="1"/>
      <c r="T6441" s="1"/>
      <c r="U6441" s="1"/>
      <c r="V6441" s="1"/>
      <c r="W6441" s="1"/>
      <c r="X6441" s="1"/>
      <c r="Y6441" s="1"/>
      <c r="Z6441" s="1"/>
      <c r="AA6441" s="1"/>
      <c r="AB6441" s="1"/>
      <c r="AC6441" s="1"/>
      <c r="AD6441" s="1"/>
      <c r="AE6441" s="1"/>
    </row>
    <row r="6442">
      <c r="A6442" s="3" t="s">
        <v>31948</v>
      </c>
      <c r="B6442" s="5" t="s">
        <v>415</v>
      </c>
      <c r="C6442" s="3" t="s">
        <v>101</v>
      </c>
      <c r="D6442" s="1"/>
      <c r="E6442" s="7" t="b">
        <v>0</v>
      </c>
      <c r="F6442" s="3" t="s">
        <v>31949</v>
      </c>
      <c r="G6442" s="1"/>
      <c r="H6442" s="3" t="s">
        <v>31950</v>
      </c>
      <c r="I6442" s="3" t="s">
        <v>31950</v>
      </c>
      <c r="J6442" s="1"/>
      <c r="K6442" s="1"/>
      <c r="L6442" s="1"/>
      <c r="M6442" s="1"/>
      <c r="N6442" s="1"/>
      <c r="O6442" s="1"/>
      <c r="P6442" s="3" t="s">
        <v>31951</v>
      </c>
      <c r="Q6442" s="1"/>
      <c r="R6442" s="1"/>
      <c r="S6442" s="1"/>
      <c r="T6442" s="1"/>
      <c r="U6442" s="1"/>
      <c r="V6442" s="1"/>
      <c r="W6442" s="1"/>
      <c r="X6442" s="1"/>
      <c r="Y6442" s="1"/>
      <c r="Z6442" s="1"/>
      <c r="AA6442" s="1"/>
      <c r="AB6442" s="1"/>
      <c r="AC6442" s="1"/>
      <c r="AD6442" s="1"/>
      <c r="AE6442" s="1"/>
    </row>
    <row r="6443">
      <c r="A6443" s="3" t="s">
        <v>31952</v>
      </c>
      <c r="B6443" s="5" t="s">
        <v>415</v>
      </c>
      <c r="C6443" s="3" t="s">
        <v>101</v>
      </c>
      <c r="D6443" s="1"/>
      <c r="E6443" s="7" t="b">
        <v>0</v>
      </c>
      <c r="F6443" s="3" t="s">
        <v>31952</v>
      </c>
      <c r="G6443" s="1"/>
      <c r="H6443" s="3" t="s">
        <v>31953</v>
      </c>
      <c r="I6443" s="3" t="s">
        <v>31954</v>
      </c>
      <c r="J6443" s="1"/>
      <c r="K6443" s="1"/>
      <c r="L6443" s="1"/>
      <c r="M6443" s="1"/>
      <c r="N6443" s="1"/>
      <c r="O6443" s="3" t="s">
        <v>3711</v>
      </c>
      <c r="P6443" s="3" t="s">
        <v>31955</v>
      </c>
      <c r="Q6443" s="1"/>
      <c r="R6443" s="1"/>
      <c r="S6443" s="1"/>
      <c r="T6443" s="1"/>
      <c r="U6443" s="1"/>
      <c r="V6443" s="1"/>
      <c r="W6443" s="1"/>
      <c r="X6443" s="1"/>
      <c r="Y6443" s="1"/>
      <c r="Z6443" s="1"/>
      <c r="AA6443" s="1"/>
      <c r="AB6443" s="1"/>
      <c r="AC6443" s="1"/>
      <c r="AD6443" s="1"/>
      <c r="AE6443" s="1"/>
    </row>
    <row r="6444">
      <c r="A6444" s="3" t="s">
        <v>31956</v>
      </c>
      <c r="B6444" s="5" t="s">
        <v>415</v>
      </c>
      <c r="C6444" s="3" t="s">
        <v>101</v>
      </c>
      <c r="D6444" s="1"/>
      <c r="E6444" s="7" t="b">
        <v>0</v>
      </c>
      <c r="F6444" s="3" t="s">
        <v>31956</v>
      </c>
      <c r="G6444" s="1"/>
      <c r="H6444" s="3" t="s">
        <v>31957</v>
      </c>
      <c r="I6444" s="3" t="s">
        <v>31958</v>
      </c>
      <c r="J6444" s="1"/>
      <c r="K6444" s="1"/>
      <c r="L6444" s="1"/>
      <c r="M6444" s="1"/>
      <c r="N6444" s="1"/>
      <c r="O6444" s="1"/>
      <c r="P6444" s="3" t="s">
        <v>31959</v>
      </c>
      <c r="Q6444" s="1"/>
      <c r="R6444" s="1"/>
      <c r="S6444" s="1"/>
      <c r="T6444" s="1"/>
      <c r="U6444" s="1"/>
      <c r="V6444" s="1"/>
      <c r="W6444" s="1"/>
      <c r="X6444" s="1"/>
      <c r="Y6444" s="1"/>
      <c r="Z6444" s="1"/>
      <c r="AA6444" s="1"/>
      <c r="AB6444" s="1"/>
      <c r="AC6444" s="1"/>
      <c r="AD6444" s="1"/>
      <c r="AE6444" s="1"/>
    </row>
    <row r="6445">
      <c r="A6445" s="3" t="s">
        <v>31960</v>
      </c>
      <c r="B6445" s="5" t="s">
        <v>415</v>
      </c>
      <c r="C6445" s="3" t="s">
        <v>101</v>
      </c>
      <c r="D6445" s="1"/>
      <c r="E6445" s="7" t="b">
        <v>0</v>
      </c>
      <c r="F6445" s="3" t="s">
        <v>31961</v>
      </c>
      <c r="G6445" s="1"/>
      <c r="H6445" s="3" t="s">
        <v>31962</v>
      </c>
      <c r="I6445" s="3" t="s">
        <v>31963</v>
      </c>
      <c r="J6445" s="1"/>
      <c r="K6445" s="1"/>
      <c r="L6445" s="1"/>
      <c r="M6445" s="1"/>
      <c r="N6445" s="1"/>
      <c r="O6445" s="1"/>
      <c r="P6445" s="3" t="s">
        <v>31964</v>
      </c>
      <c r="Q6445" s="1"/>
      <c r="R6445" s="1"/>
      <c r="S6445" s="1"/>
      <c r="T6445" s="1"/>
      <c r="U6445" s="1"/>
      <c r="V6445" s="1"/>
      <c r="W6445" s="1"/>
      <c r="X6445" s="1"/>
      <c r="Y6445" s="1"/>
      <c r="Z6445" s="1"/>
      <c r="AA6445" s="1"/>
      <c r="AB6445" s="1"/>
      <c r="AC6445" s="1"/>
      <c r="AD6445" s="1"/>
      <c r="AE6445" s="1"/>
    </row>
    <row r="6446">
      <c r="A6446" s="3" t="s">
        <v>31965</v>
      </c>
      <c r="B6446" s="5" t="s">
        <v>415</v>
      </c>
      <c r="C6446" s="3" t="s">
        <v>101</v>
      </c>
      <c r="D6446" s="1"/>
      <c r="E6446" s="7" t="b">
        <v>0</v>
      </c>
      <c r="F6446" s="3" t="s">
        <v>31966</v>
      </c>
      <c r="G6446" s="1"/>
      <c r="H6446" s="3" t="s">
        <v>31967</v>
      </c>
      <c r="I6446" s="3" t="s">
        <v>31968</v>
      </c>
      <c r="J6446" s="1"/>
      <c r="K6446" s="1"/>
      <c r="L6446" s="1"/>
      <c r="M6446" s="1"/>
      <c r="N6446" s="1"/>
      <c r="O6446" s="3" t="s">
        <v>9847</v>
      </c>
      <c r="P6446" s="3" t="s">
        <v>31969</v>
      </c>
      <c r="Q6446" s="1"/>
      <c r="R6446" s="1"/>
      <c r="S6446" s="1"/>
      <c r="T6446" s="1"/>
      <c r="U6446" s="1"/>
      <c r="V6446" s="1"/>
      <c r="W6446" s="1"/>
      <c r="X6446" s="1"/>
      <c r="Y6446" s="1"/>
      <c r="Z6446" s="1"/>
      <c r="AA6446" s="1"/>
      <c r="AB6446" s="1"/>
      <c r="AC6446" s="1"/>
      <c r="AD6446" s="1"/>
      <c r="AE6446" s="1"/>
    </row>
    <row r="6447">
      <c r="A6447" s="3" t="s">
        <v>31970</v>
      </c>
      <c r="B6447" s="5" t="s">
        <v>415</v>
      </c>
      <c r="C6447" s="3" t="s">
        <v>101</v>
      </c>
      <c r="D6447" s="1"/>
      <c r="E6447" s="7" t="b">
        <v>0</v>
      </c>
      <c r="F6447" s="3" t="s">
        <v>31971</v>
      </c>
      <c r="G6447" s="1"/>
      <c r="H6447" s="3" t="s">
        <v>31972</v>
      </c>
      <c r="I6447" s="3" t="s">
        <v>31973</v>
      </c>
      <c r="J6447" s="1"/>
      <c r="K6447" s="1"/>
      <c r="L6447" s="1"/>
      <c r="M6447" s="1"/>
      <c r="N6447" s="1"/>
      <c r="O6447" s="1"/>
      <c r="P6447" s="3" t="s">
        <v>31974</v>
      </c>
      <c r="Q6447" s="1"/>
      <c r="R6447" s="1"/>
      <c r="S6447" s="1"/>
      <c r="T6447" s="1"/>
      <c r="U6447" s="1"/>
      <c r="V6447" s="1"/>
      <c r="W6447" s="1"/>
      <c r="X6447" s="1"/>
      <c r="Y6447" s="1"/>
      <c r="Z6447" s="1"/>
      <c r="AA6447" s="1"/>
      <c r="AB6447" s="1"/>
      <c r="AC6447" s="1"/>
      <c r="AD6447" s="1"/>
      <c r="AE6447" s="1"/>
    </row>
    <row r="6448">
      <c r="A6448" s="3" t="s">
        <v>31975</v>
      </c>
      <c r="B6448" s="5" t="s">
        <v>415</v>
      </c>
      <c r="C6448" s="3" t="s">
        <v>101</v>
      </c>
      <c r="D6448" s="1"/>
      <c r="E6448" s="7" t="b">
        <v>0</v>
      </c>
      <c r="F6448" s="3" t="s">
        <v>31976</v>
      </c>
      <c r="G6448" s="1"/>
      <c r="H6448" s="3" t="s">
        <v>31975</v>
      </c>
      <c r="I6448" s="3" t="s">
        <v>31977</v>
      </c>
      <c r="J6448" s="1"/>
      <c r="K6448" s="1"/>
      <c r="L6448" s="1"/>
      <c r="M6448" s="1"/>
      <c r="N6448" s="1"/>
      <c r="O6448" s="3" t="s">
        <v>3660</v>
      </c>
      <c r="P6448" s="3" t="s">
        <v>31978</v>
      </c>
      <c r="Q6448" s="1"/>
      <c r="R6448" s="1"/>
      <c r="S6448" s="1"/>
      <c r="T6448" s="1"/>
      <c r="U6448" s="1"/>
      <c r="V6448" s="1"/>
      <c r="W6448" s="1"/>
      <c r="X6448" s="1"/>
      <c r="Y6448" s="1"/>
      <c r="Z6448" s="1"/>
      <c r="AA6448" s="1"/>
      <c r="AB6448" s="1"/>
      <c r="AC6448" s="1"/>
      <c r="AD6448" s="1"/>
      <c r="AE6448" s="1"/>
    </row>
    <row r="6449">
      <c r="A6449" s="3" t="s">
        <v>31979</v>
      </c>
      <c r="B6449" s="5" t="s">
        <v>415</v>
      </c>
      <c r="C6449" s="3" t="s">
        <v>101</v>
      </c>
      <c r="D6449" s="1"/>
      <c r="E6449" s="7" t="b">
        <v>0</v>
      </c>
      <c r="F6449" s="3" t="s">
        <v>31980</v>
      </c>
      <c r="G6449" s="1"/>
      <c r="H6449" s="3" t="s">
        <v>31981</v>
      </c>
      <c r="I6449" s="3" t="s">
        <v>31982</v>
      </c>
      <c r="J6449" s="1"/>
      <c r="K6449" s="1"/>
      <c r="L6449" s="1"/>
      <c r="M6449" s="1"/>
      <c r="N6449" s="1"/>
      <c r="O6449" s="1"/>
      <c r="P6449" s="3" t="s">
        <v>31983</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31984</v>
      </c>
      <c r="G6450" s="1"/>
      <c r="H6450" s="3" t="s">
        <v>31985</v>
      </c>
      <c r="I6450" s="3" t="s">
        <v>31986</v>
      </c>
      <c r="J6450" s="1"/>
      <c r="K6450" s="1"/>
      <c r="L6450" s="3" t="s">
        <v>25681</v>
      </c>
      <c r="M6450" s="1"/>
      <c r="N6450" s="1"/>
      <c r="O6450" s="1"/>
      <c r="P6450" s="3" t="s">
        <v>31987</v>
      </c>
      <c r="Q6450" s="1"/>
      <c r="R6450" s="1"/>
      <c r="S6450" s="1"/>
      <c r="T6450" s="1"/>
      <c r="U6450" s="1"/>
      <c r="V6450" s="1"/>
      <c r="W6450" s="1"/>
      <c r="X6450" s="1"/>
      <c r="Y6450" s="1"/>
      <c r="Z6450" s="1"/>
      <c r="AA6450" s="1"/>
      <c r="AB6450" s="1"/>
      <c r="AC6450" s="1"/>
      <c r="AD6450" s="1"/>
      <c r="AE6450" s="1"/>
    </row>
    <row r="6451">
      <c r="A6451" s="3" t="s">
        <v>31988</v>
      </c>
      <c r="B6451" s="5" t="s">
        <v>415</v>
      </c>
      <c r="C6451" s="3" t="s">
        <v>101</v>
      </c>
      <c r="D6451" s="1"/>
      <c r="E6451" s="7" t="b">
        <v>0</v>
      </c>
      <c r="F6451" s="3" t="s">
        <v>31989</v>
      </c>
      <c r="G6451" s="1"/>
      <c r="H6451" s="3" t="s">
        <v>31990</v>
      </c>
      <c r="I6451" s="3" t="s">
        <v>31991</v>
      </c>
      <c r="J6451" s="1"/>
      <c r="K6451" s="1"/>
      <c r="L6451" s="1"/>
      <c r="M6451" s="1"/>
      <c r="N6451" s="1"/>
      <c r="O6451" s="3" t="s">
        <v>2652</v>
      </c>
      <c r="P6451" s="3" t="s">
        <v>31992</v>
      </c>
      <c r="Q6451" s="1"/>
      <c r="R6451" s="1"/>
      <c r="S6451" s="1"/>
      <c r="T6451" s="1"/>
      <c r="U6451" s="1"/>
      <c r="V6451" s="1"/>
      <c r="W6451" s="1"/>
      <c r="X6451" s="1"/>
      <c r="Y6451" s="1"/>
      <c r="Z6451" s="1"/>
      <c r="AA6451" s="1"/>
      <c r="AB6451" s="1"/>
      <c r="AC6451" s="1"/>
      <c r="AD6451" s="1"/>
      <c r="AE6451" s="1"/>
    </row>
    <row r="6452">
      <c r="A6452" s="3" t="s">
        <v>31993</v>
      </c>
      <c r="B6452" s="5" t="s">
        <v>415</v>
      </c>
      <c r="C6452" s="3" t="s">
        <v>101</v>
      </c>
      <c r="D6452" s="1"/>
      <c r="E6452" s="7" t="b">
        <v>0</v>
      </c>
      <c r="F6452" s="3" t="s">
        <v>31994</v>
      </c>
      <c r="G6452" s="1"/>
      <c r="H6452" s="3" t="s">
        <v>31995</v>
      </c>
      <c r="I6452" s="3" t="s">
        <v>31993</v>
      </c>
      <c r="J6452" s="1"/>
      <c r="K6452" s="1"/>
      <c r="L6452" s="1"/>
      <c r="M6452" s="1"/>
      <c r="N6452" s="1"/>
      <c r="O6452" s="3" t="s">
        <v>436</v>
      </c>
      <c r="P6452" s="3" t="s">
        <v>31996</v>
      </c>
      <c r="Q6452" s="1"/>
      <c r="R6452" s="1"/>
      <c r="S6452" s="1"/>
      <c r="T6452" s="1"/>
      <c r="U6452" s="1"/>
      <c r="V6452" s="1"/>
      <c r="W6452" s="1"/>
      <c r="X6452" s="1"/>
      <c r="Y6452" s="1"/>
      <c r="Z6452" s="1"/>
      <c r="AA6452" s="1"/>
      <c r="AB6452" s="1"/>
      <c r="AC6452" s="1"/>
      <c r="AD6452" s="1"/>
      <c r="AE6452" s="1"/>
    </row>
    <row r="6453">
      <c r="A6453" s="3" t="s">
        <v>31997</v>
      </c>
      <c r="B6453" s="5" t="s">
        <v>415</v>
      </c>
      <c r="C6453" s="3" t="s">
        <v>101</v>
      </c>
      <c r="D6453" s="1"/>
      <c r="E6453" s="7" t="b">
        <v>0</v>
      </c>
      <c r="F6453" s="3" t="s">
        <v>31998</v>
      </c>
      <c r="G6453" s="1"/>
      <c r="H6453" s="3" t="s">
        <v>31999</v>
      </c>
      <c r="I6453" s="3" t="s">
        <v>32000</v>
      </c>
      <c r="J6453" s="1"/>
      <c r="K6453" s="1"/>
      <c r="L6453" s="1"/>
      <c r="M6453" s="1"/>
      <c r="N6453" s="1"/>
      <c r="O6453" s="3" t="s">
        <v>749</v>
      </c>
      <c r="P6453" s="3" t="s">
        <v>32001</v>
      </c>
      <c r="Q6453" s="1"/>
      <c r="R6453" s="1"/>
      <c r="S6453" s="1"/>
      <c r="T6453" s="1"/>
      <c r="U6453" s="1"/>
      <c r="V6453" s="1"/>
      <c r="W6453" s="1"/>
      <c r="X6453" s="1"/>
      <c r="Y6453" s="1"/>
      <c r="Z6453" s="1"/>
      <c r="AA6453" s="1"/>
      <c r="AB6453" s="1"/>
      <c r="AC6453" s="1"/>
      <c r="AD6453" s="1"/>
      <c r="AE6453" s="1"/>
    </row>
    <row r="6454">
      <c r="A6454" s="3" t="s">
        <v>32002</v>
      </c>
      <c r="B6454" s="5" t="s">
        <v>415</v>
      </c>
      <c r="C6454" s="3" t="s">
        <v>101</v>
      </c>
      <c r="D6454" s="1"/>
      <c r="E6454" s="7" t="b">
        <v>0</v>
      </c>
      <c r="F6454" s="3" t="s">
        <v>32003</v>
      </c>
      <c r="G6454" s="1"/>
      <c r="H6454" s="3" t="s">
        <v>32004</v>
      </c>
      <c r="I6454" s="3" t="s">
        <v>32005</v>
      </c>
      <c r="J6454" s="1"/>
      <c r="K6454" s="1"/>
      <c r="L6454" s="1"/>
      <c r="M6454" s="1"/>
      <c r="N6454" s="1"/>
      <c r="O6454" s="1"/>
      <c r="P6454" s="3" t="s">
        <v>32006</v>
      </c>
      <c r="Q6454" s="1"/>
      <c r="R6454" s="1"/>
      <c r="S6454" s="1"/>
      <c r="T6454" s="1"/>
      <c r="U6454" s="1"/>
      <c r="V6454" s="1"/>
      <c r="W6454" s="1"/>
      <c r="X6454" s="1"/>
      <c r="Y6454" s="1"/>
      <c r="Z6454" s="1"/>
      <c r="AA6454" s="1"/>
      <c r="AB6454" s="1"/>
      <c r="AC6454" s="1"/>
      <c r="AD6454" s="1"/>
      <c r="AE6454" s="1"/>
    </row>
    <row r="6455">
      <c r="A6455" s="3" t="s">
        <v>32007</v>
      </c>
      <c r="B6455" s="5" t="s">
        <v>415</v>
      </c>
      <c r="C6455" s="3" t="s">
        <v>101</v>
      </c>
      <c r="D6455" s="1"/>
      <c r="E6455" s="7" t="b">
        <v>0</v>
      </c>
      <c r="F6455" s="3" t="s">
        <v>32008</v>
      </c>
      <c r="G6455" s="1"/>
      <c r="H6455" s="3" t="s">
        <v>32009</v>
      </c>
      <c r="I6455" s="3" t="s">
        <v>32010</v>
      </c>
      <c r="J6455" s="1"/>
      <c r="K6455" s="1"/>
      <c r="L6455" s="1"/>
      <c r="M6455" s="1"/>
      <c r="N6455" s="1"/>
      <c r="O6455" s="3" t="s">
        <v>749</v>
      </c>
      <c r="P6455" s="3" t="s">
        <v>32011</v>
      </c>
      <c r="Q6455" s="1"/>
      <c r="R6455" s="1"/>
      <c r="S6455" s="1"/>
      <c r="T6455" s="1"/>
      <c r="U6455" s="1"/>
      <c r="V6455" s="1"/>
      <c r="W6455" s="1"/>
      <c r="X6455" s="1"/>
      <c r="Y6455" s="1"/>
      <c r="Z6455" s="1"/>
      <c r="AA6455" s="1"/>
      <c r="AB6455" s="1"/>
      <c r="AC6455" s="1"/>
      <c r="AD6455" s="1"/>
      <c r="AE6455" s="1"/>
    </row>
    <row r="6456">
      <c r="A6456" s="3" t="s">
        <v>32012</v>
      </c>
      <c r="B6456" s="5" t="s">
        <v>415</v>
      </c>
      <c r="C6456" s="3" t="s">
        <v>101</v>
      </c>
      <c r="D6456" s="1"/>
      <c r="E6456" s="7" t="b">
        <v>0</v>
      </c>
      <c r="F6456" s="3" t="s">
        <v>32012</v>
      </c>
      <c r="G6456" s="1"/>
      <c r="H6456" s="3" t="s">
        <v>32013</v>
      </c>
      <c r="I6456" s="3" t="s">
        <v>32014</v>
      </c>
      <c r="J6456" s="1"/>
      <c r="K6456" s="1"/>
      <c r="L6456" s="1"/>
      <c r="M6456" s="1"/>
      <c r="N6456" s="1"/>
      <c r="O6456" s="3" t="s">
        <v>749</v>
      </c>
      <c r="P6456" s="3" t="s">
        <v>32015</v>
      </c>
      <c r="Q6456" s="1"/>
      <c r="R6456" s="1"/>
      <c r="S6456" s="1"/>
      <c r="T6456" s="1"/>
      <c r="U6456" s="1"/>
      <c r="V6456" s="1"/>
      <c r="W6456" s="1"/>
      <c r="X6456" s="1"/>
      <c r="Y6456" s="1"/>
      <c r="Z6456" s="1"/>
      <c r="AA6456" s="1"/>
      <c r="AB6456" s="1"/>
      <c r="AC6456" s="1"/>
      <c r="AD6456" s="1"/>
      <c r="AE6456" s="1"/>
    </row>
    <row r="6457">
      <c r="A6457" s="3" t="s">
        <v>32016</v>
      </c>
      <c r="B6457" s="5" t="s">
        <v>415</v>
      </c>
      <c r="C6457" s="3" t="s">
        <v>101</v>
      </c>
      <c r="D6457" s="1"/>
      <c r="E6457" s="7" t="b">
        <v>0</v>
      </c>
      <c r="F6457" s="3" t="s">
        <v>32017</v>
      </c>
      <c r="G6457" s="1"/>
      <c r="H6457" s="3" t="s">
        <v>32018</v>
      </c>
      <c r="I6457" s="3" t="s">
        <v>32019</v>
      </c>
      <c r="J6457" s="1"/>
      <c r="K6457" s="1"/>
      <c r="L6457" s="1"/>
      <c r="M6457" s="1"/>
      <c r="N6457" s="1"/>
      <c r="O6457" s="3" t="s">
        <v>1786</v>
      </c>
      <c r="P6457" s="3" t="s">
        <v>32020</v>
      </c>
      <c r="Q6457" s="1"/>
      <c r="R6457" s="1"/>
      <c r="S6457" s="1"/>
      <c r="T6457" s="1"/>
      <c r="U6457" s="1"/>
      <c r="V6457" s="1"/>
      <c r="W6457" s="1"/>
      <c r="X6457" s="1"/>
      <c r="Y6457" s="1"/>
      <c r="Z6457" s="1"/>
      <c r="AA6457" s="1"/>
      <c r="AB6457" s="1"/>
      <c r="AC6457" s="1"/>
      <c r="AD6457" s="1"/>
      <c r="AE6457" s="1"/>
    </row>
    <row r="6458">
      <c r="A6458" s="3" t="s">
        <v>32021</v>
      </c>
      <c r="B6458" s="5" t="s">
        <v>415</v>
      </c>
      <c r="C6458" s="3" t="s">
        <v>440</v>
      </c>
      <c r="D6458" s="1"/>
      <c r="E6458" s="7" t="b">
        <v>0</v>
      </c>
      <c r="F6458" s="3" t="s">
        <v>32022</v>
      </c>
      <c r="G6458" s="1"/>
      <c r="H6458" s="3" t="s">
        <v>32023</v>
      </c>
      <c r="I6458" s="3" t="s">
        <v>32024</v>
      </c>
      <c r="J6458" s="1"/>
      <c r="K6458" s="1"/>
      <c r="L6458" s="1"/>
      <c r="M6458" s="1"/>
      <c r="N6458" s="1"/>
      <c r="O6458" s="3" t="s">
        <v>802</v>
      </c>
      <c r="P6458" s="3" t="s">
        <v>32025</v>
      </c>
      <c r="Q6458" s="1"/>
      <c r="R6458" s="1"/>
      <c r="S6458" s="1"/>
      <c r="T6458" s="1"/>
      <c r="U6458" s="1"/>
      <c r="V6458" s="1"/>
      <c r="W6458" s="1"/>
      <c r="X6458" s="1"/>
      <c r="Y6458" s="1"/>
      <c r="Z6458" s="1"/>
      <c r="AA6458" s="1"/>
      <c r="AB6458" s="1"/>
      <c r="AC6458" s="1"/>
      <c r="AD6458" s="1"/>
      <c r="AE6458" s="1"/>
    </row>
    <row r="6459">
      <c r="A6459" s="3" t="s">
        <v>32026</v>
      </c>
      <c r="B6459" s="5" t="s">
        <v>415</v>
      </c>
      <c r="C6459" s="1"/>
      <c r="D6459" s="1"/>
      <c r="E6459" s="7" t="b">
        <v>0</v>
      </c>
      <c r="F6459" s="3" t="s">
        <v>32027</v>
      </c>
      <c r="G6459" s="1"/>
      <c r="H6459" s="3" t="s">
        <v>32028</v>
      </c>
      <c r="I6459" s="3" t="s">
        <v>32029</v>
      </c>
      <c r="J6459" s="1"/>
      <c r="K6459" s="1"/>
      <c r="L6459" s="1"/>
      <c r="M6459" s="1"/>
      <c r="N6459" s="1"/>
      <c r="O6459" s="1"/>
      <c r="P6459" s="3" t="s">
        <v>32030</v>
      </c>
      <c r="Q6459" s="1"/>
      <c r="R6459" s="1"/>
      <c r="S6459" s="1"/>
      <c r="T6459" s="1"/>
      <c r="U6459" s="1"/>
      <c r="V6459" s="1"/>
      <c r="W6459" s="1"/>
      <c r="X6459" s="1"/>
      <c r="Y6459" s="1"/>
      <c r="Z6459" s="1"/>
      <c r="AA6459" s="1"/>
      <c r="AB6459" s="1"/>
      <c r="AC6459" s="1"/>
      <c r="AD6459" s="1"/>
      <c r="AE6459" s="1"/>
    </row>
    <row r="6460">
      <c r="A6460" s="3" t="s">
        <v>32031</v>
      </c>
      <c r="B6460" s="5" t="s">
        <v>415</v>
      </c>
      <c r="C6460" s="3" t="s">
        <v>101</v>
      </c>
      <c r="D6460" s="1"/>
      <c r="E6460" s="7" t="b">
        <v>0</v>
      </c>
      <c r="F6460" s="3" t="s">
        <v>32031</v>
      </c>
      <c r="G6460" s="1"/>
      <c r="H6460" s="3" t="s">
        <v>32032</v>
      </c>
      <c r="I6460" s="3" t="s">
        <v>32031</v>
      </c>
      <c r="J6460" s="1"/>
      <c r="K6460" s="1"/>
      <c r="L6460" s="1"/>
      <c r="M6460" s="1"/>
      <c r="N6460" s="1"/>
      <c r="O6460" s="1"/>
      <c r="P6460" s="3" t="s">
        <v>32033</v>
      </c>
      <c r="Q6460" s="1"/>
      <c r="R6460" s="1"/>
      <c r="S6460" s="1"/>
      <c r="T6460" s="1"/>
      <c r="U6460" s="1"/>
      <c r="V6460" s="1"/>
      <c r="W6460" s="1"/>
      <c r="X6460" s="1"/>
      <c r="Y6460" s="1"/>
      <c r="Z6460" s="1"/>
      <c r="AA6460" s="1"/>
      <c r="AB6460" s="1"/>
      <c r="AC6460" s="1"/>
      <c r="AD6460" s="1"/>
      <c r="AE6460" s="1"/>
    </row>
    <row r="6461">
      <c r="A6461" s="3" t="s">
        <v>32034</v>
      </c>
      <c r="B6461" s="5" t="s">
        <v>415</v>
      </c>
      <c r="C6461" s="3" t="s">
        <v>101</v>
      </c>
      <c r="D6461" s="1"/>
      <c r="E6461" s="7" t="b">
        <v>0</v>
      </c>
      <c r="F6461" s="3" t="s">
        <v>32035</v>
      </c>
      <c r="G6461" s="1"/>
      <c r="H6461" s="3" t="s">
        <v>32036</v>
      </c>
      <c r="I6461" s="3" t="s">
        <v>32034</v>
      </c>
      <c r="J6461" s="1"/>
      <c r="K6461" s="1"/>
      <c r="L6461" s="1"/>
      <c r="M6461" s="1"/>
      <c r="N6461" s="1"/>
      <c r="O6461" s="1"/>
      <c r="P6461" s="3" t="s">
        <v>32037</v>
      </c>
      <c r="Q6461" s="1"/>
      <c r="R6461" s="1"/>
      <c r="S6461" s="1"/>
      <c r="T6461" s="1"/>
      <c r="U6461" s="1"/>
      <c r="V6461" s="1"/>
      <c r="W6461" s="1"/>
      <c r="X6461" s="1"/>
      <c r="Y6461" s="1"/>
      <c r="Z6461" s="1"/>
      <c r="AA6461" s="1"/>
      <c r="AB6461" s="1"/>
      <c r="AC6461" s="1"/>
      <c r="AD6461" s="1"/>
      <c r="AE6461" s="1"/>
    </row>
    <row r="6462">
      <c r="A6462" s="3" t="s">
        <v>32038</v>
      </c>
      <c r="B6462" s="5" t="s">
        <v>415</v>
      </c>
      <c r="C6462" s="3" t="s">
        <v>101</v>
      </c>
      <c r="D6462" s="1"/>
      <c r="E6462" s="7" t="b">
        <v>0</v>
      </c>
      <c r="F6462" s="3" t="s">
        <v>32038</v>
      </c>
      <c r="G6462" s="1"/>
      <c r="H6462" s="3" t="s">
        <v>32039</v>
      </c>
      <c r="I6462" s="3" t="s">
        <v>32040</v>
      </c>
      <c r="J6462" s="1"/>
      <c r="K6462" s="1"/>
      <c r="L6462" s="1"/>
      <c r="M6462" s="1"/>
      <c r="N6462" s="1"/>
      <c r="O6462" s="3" t="s">
        <v>1786</v>
      </c>
      <c r="P6462" s="3" t="s">
        <v>32041</v>
      </c>
      <c r="Q6462" s="1"/>
      <c r="R6462" s="1"/>
      <c r="S6462" s="1"/>
      <c r="T6462" s="1"/>
      <c r="U6462" s="1"/>
      <c r="V6462" s="1"/>
      <c r="W6462" s="1"/>
      <c r="X6462" s="1"/>
      <c r="Y6462" s="1"/>
      <c r="Z6462" s="1"/>
      <c r="AA6462" s="1"/>
      <c r="AB6462" s="1"/>
      <c r="AC6462" s="1"/>
      <c r="AD6462" s="1"/>
      <c r="AE6462" s="1"/>
    </row>
    <row r="6463">
      <c r="A6463" s="3" t="s">
        <v>32042</v>
      </c>
      <c r="B6463" s="5" t="s">
        <v>415</v>
      </c>
      <c r="C6463" s="1"/>
      <c r="D6463" s="1"/>
      <c r="E6463" s="7" t="b">
        <v>0</v>
      </c>
      <c r="F6463" s="3" t="s">
        <v>32043</v>
      </c>
      <c r="G6463" s="1"/>
      <c r="H6463" s="3" t="s">
        <v>32044</v>
      </c>
      <c r="I6463" s="3" t="s">
        <v>32045</v>
      </c>
      <c r="J6463" s="1"/>
      <c r="K6463" s="1"/>
      <c r="L6463" s="1"/>
      <c r="M6463" s="1"/>
      <c r="N6463" s="1"/>
      <c r="O6463" s="3" t="s">
        <v>802</v>
      </c>
      <c r="P6463" s="3" t="s">
        <v>32046</v>
      </c>
      <c r="Q6463" s="1"/>
      <c r="R6463" s="1"/>
      <c r="S6463" s="1"/>
      <c r="T6463" s="1"/>
      <c r="U6463" s="1"/>
      <c r="V6463" s="1"/>
      <c r="W6463" s="1"/>
      <c r="X6463" s="1"/>
      <c r="Y6463" s="1"/>
      <c r="Z6463" s="1"/>
      <c r="AA6463" s="1"/>
      <c r="AB6463" s="1"/>
      <c r="AC6463" s="1"/>
      <c r="AD6463" s="1"/>
      <c r="AE6463" s="1"/>
    </row>
    <row r="6464">
      <c r="A6464" s="3" t="s">
        <v>32047</v>
      </c>
      <c r="B6464" s="5" t="s">
        <v>415</v>
      </c>
      <c r="C6464" s="3" t="s">
        <v>101</v>
      </c>
      <c r="D6464" s="1"/>
      <c r="E6464" s="7" t="b">
        <v>0</v>
      </c>
      <c r="F6464" s="3" t="s">
        <v>32048</v>
      </c>
      <c r="G6464" s="1"/>
      <c r="H6464" s="3" t="s">
        <v>32049</v>
      </c>
      <c r="I6464" s="3" t="s">
        <v>32050</v>
      </c>
      <c r="J6464" s="1"/>
      <c r="K6464" s="1"/>
      <c r="L6464" s="1"/>
      <c r="M6464" s="1"/>
      <c r="N6464" s="1"/>
      <c r="O6464" s="1"/>
      <c r="P6464" s="3" t="s">
        <v>32051</v>
      </c>
      <c r="Q6464" s="1"/>
      <c r="R6464" s="1"/>
      <c r="S6464" s="1"/>
      <c r="T6464" s="1"/>
      <c r="U6464" s="1"/>
      <c r="V6464" s="1"/>
      <c r="W6464" s="1"/>
      <c r="X6464" s="1"/>
      <c r="Y6464" s="1"/>
      <c r="Z6464" s="1"/>
      <c r="AA6464" s="1"/>
      <c r="AB6464" s="1"/>
      <c r="AC6464" s="1"/>
      <c r="AD6464" s="1"/>
      <c r="AE6464" s="1"/>
    </row>
    <row r="6465">
      <c r="A6465" s="3" t="s">
        <v>32052</v>
      </c>
      <c r="B6465" s="5" t="s">
        <v>415</v>
      </c>
      <c r="C6465" s="3" t="s">
        <v>101</v>
      </c>
      <c r="D6465" s="1"/>
      <c r="E6465" s="7" t="b">
        <v>0</v>
      </c>
      <c r="F6465" s="3" t="s">
        <v>32053</v>
      </c>
      <c r="G6465" s="1"/>
      <c r="H6465" s="3" t="s">
        <v>32054</v>
      </c>
      <c r="I6465" s="3" t="s">
        <v>32055</v>
      </c>
      <c r="J6465" s="1"/>
      <c r="K6465" s="1"/>
      <c r="L6465" s="1"/>
      <c r="M6465" s="1"/>
      <c r="N6465" s="1"/>
      <c r="O6465" s="3" t="s">
        <v>1065</v>
      </c>
      <c r="P6465" s="3" t="s">
        <v>32056</v>
      </c>
      <c r="Q6465" s="1"/>
      <c r="R6465" s="1"/>
      <c r="S6465" s="1"/>
      <c r="T6465" s="1"/>
      <c r="U6465" s="1"/>
      <c r="V6465" s="1"/>
      <c r="W6465" s="1"/>
      <c r="X6465" s="1"/>
      <c r="Y6465" s="1"/>
      <c r="Z6465" s="1"/>
      <c r="AA6465" s="1"/>
      <c r="AB6465" s="1"/>
      <c r="AC6465" s="1"/>
      <c r="AD6465" s="1"/>
      <c r="AE6465" s="1"/>
    </row>
    <row r="6466">
      <c r="A6466" s="3" t="s">
        <v>32057</v>
      </c>
      <c r="B6466" s="5" t="s">
        <v>415</v>
      </c>
      <c r="C6466" s="3" t="s">
        <v>101</v>
      </c>
      <c r="D6466" s="1"/>
      <c r="E6466" s="7" t="b">
        <v>0</v>
      </c>
      <c r="F6466" s="3" t="s">
        <v>32058</v>
      </c>
      <c r="G6466" s="1"/>
      <c r="H6466" s="3" t="s">
        <v>32059</v>
      </c>
      <c r="I6466" s="3" t="s">
        <v>32060</v>
      </c>
      <c r="J6466" s="1"/>
      <c r="K6466" s="1"/>
      <c r="L6466" s="1"/>
      <c r="M6466" s="1"/>
      <c r="N6466" s="1"/>
      <c r="O6466" s="3" t="s">
        <v>11847</v>
      </c>
      <c r="P6466" s="3" t="s">
        <v>32061</v>
      </c>
      <c r="Q6466" s="1"/>
      <c r="R6466" s="1"/>
      <c r="S6466" s="1"/>
      <c r="T6466" s="1"/>
      <c r="U6466" s="1"/>
      <c r="V6466" s="1"/>
      <c r="W6466" s="1"/>
      <c r="X6466" s="1"/>
      <c r="Y6466" s="1"/>
      <c r="Z6466" s="1"/>
      <c r="AA6466" s="1"/>
      <c r="AB6466" s="1"/>
      <c r="AC6466" s="1"/>
      <c r="AD6466" s="1"/>
      <c r="AE6466" s="1"/>
    </row>
    <row r="6467">
      <c r="A6467" s="3" t="s">
        <v>32062</v>
      </c>
      <c r="B6467" s="5" t="s">
        <v>415</v>
      </c>
      <c r="C6467" s="3" t="s">
        <v>101</v>
      </c>
      <c r="D6467" s="1"/>
      <c r="E6467" s="7" t="b">
        <v>0</v>
      </c>
      <c r="F6467" s="3" t="s">
        <v>32063</v>
      </c>
      <c r="G6467" s="1"/>
      <c r="H6467" s="3" t="s">
        <v>32064</v>
      </c>
      <c r="I6467" s="3" t="s">
        <v>32065</v>
      </c>
      <c r="J6467" s="1"/>
      <c r="K6467" s="1"/>
      <c r="L6467" s="1"/>
      <c r="M6467" s="1"/>
      <c r="N6467" s="1"/>
      <c r="O6467" s="3" t="s">
        <v>11847</v>
      </c>
      <c r="P6467" s="3" t="s">
        <v>32066</v>
      </c>
      <c r="Q6467" s="3" t="s">
        <v>32067</v>
      </c>
      <c r="R6467" s="1"/>
      <c r="S6467" s="1"/>
      <c r="T6467" s="1"/>
      <c r="U6467" s="1"/>
      <c r="V6467" s="1"/>
      <c r="W6467" s="1"/>
      <c r="X6467" s="1"/>
      <c r="Y6467" s="1"/>
      <c r="Z6467" s="1"/>
      <c r="AA6467" s="1"/>
      <c r="AB6467" s="1"/>
      <c r="AC6467" s="1"/>
      <c r="AD6467" s="1"/>
      <c r="AE6467" s="1"/>
    </row>
    <row r="6468">
      <c r="A6468" s="3" t="s">
        <v>32068</v>
      </c>
      <c r="B6468" s="5" t="s">
        <v>415</v>
      </c>
      <c r="C6468" s="3" t="s">
        <v>101</v>
      </c>
      <c r="D6468" s="1"/>
      <c r="E6468" s="7" t="b">
        <v>0</v>
      </c>
      <c r="F6468" s="3" t="s">
        <v>32069</v>
      </c>
      <c r="G6468" s="1"/>
      <c r="H6468" s="3" t="s">
        <v>32070</v>
      </c>
      <c r="I6468" s="3" t="s">
        <v>32071</v>
      </c>
      <c r="J6468" s="1"/>
      <c r="K6468" s="1"/>
      <c r="L6468" s="1"/>
      <c r="M6468" s="1"/>
      <c r="N6468" s="1"/>
      <c r="O6468" s="3" t="s">
        <v>5560</v>
      </c>
      <c r="P6468" s="3" t="s">
        <v>32072</v>
      </c>
      <c r="Q6468" s="1"/>
      <c r="R6468" s="1"/>
      <c r="S6468" s="1"/>
      <c r="T6468" s="1"/>
      <c r="U6468" s="1"/>
      <c r="V6468" s="1"/>
      <c r="W6468" s="1"/>
      <c r="X6468" s="1"/>
      <c r="Y6468" s="1"/>
      <c r="Z6468" s="1"/>
      <c r="AA6468" s="1"/>
      <c r="AB6468" s="1"/>
      <c r="AC6468" s="1"/>
      <c r="AD6468" s="1"/>
      <c r="AE6468" s="1"/>
    </row>
    <row r="6469">
      <c r="A6469" s="3" t="s">
        <v>32073</v>
      </c>
      <c r="B6469" s="5" t="s">
        <v>415</v>
      </c>
      <c r="C6469" s="3" t="s">
        <v>101</v>
      </c>
      <c r="D6469" s="1"/>
      <c r="E6469" s="7" t="b">
        <v>0</v>
      </c>
      <c r="F6469" s="3" t="s">
        <v>32074</v>
      </c>
      <c r="G6469" s="1"/>
      <c r="H6469" s="3" t="s">
        <v>32075</v>
      </c>
      <c r="I6469" s="3" t="s">
        <v>32076</v>
      </c>
      <c r="J6469" s="1"/>
      <c r="K6469" s="1"/>
      <c r="L6469" s="1"/>
      <c r="M6469" s="1"/>
      <c r="N6469" s="1"/>
      <c r="O6469" s="3" t="s">
        <v>5560</v>
      </c>
      <c r="P6469" s="3" t="s">
        <v>32077</v>
      </c>
      <c r="Q6469" s="1"/>
      <c r="R6469" s="1"/>
      <c r="S6469" s="1"/>
      <c r="T6469" s="1"/>
      <c r="U6469" s="1"/>
      <c r="V6469" s="1"/>
      <c r="W6469" s="1"/>
      <c r="X6469" s="1"/>
      <c r="Y6469" s="1"/>
      <c r="Z6469" s="1"/>
      <c r="AA6469" s="1"/>
      <c r="AB6469" s="1"/>
      <c r="AC6469" s="1"/>
      <c r="AD6469" s="1"/>
      <c r="AE6469" s="1"/>
    </row>
    <row r="6470">
      <c r="A6470" s="3" t="s">
        <v>32078</v>
      </c>
      <c r="B6470" s="5" t="s">
        <v>415</v>
      </c>
      <c r="C6470" s="3" t="s">
        <v>440</v>
      </c>
      <c r="D6470" s="1"/>
      <c r="E6470" s="7" t="b">
        <v>0</v>
      </c>
      <c r="F6470" s="3" t="s">
        <v>32079</v>
      </c>
      <c r="G6470" s="1"/>
      <c r="H6470" s="3" t="s">
        <v>32080</v>
      </c>
      <c r="I6470" s="3" t="s">
        <v>32081</v>
      </c>
      <c r="J6470" s="1"/>
      <c r="K6470" s="1"/>
      <c r="L6470" s="1"/>
      <c r="M6470" s="1"/>
      <c r="N6470" s="1"/>
      <c r="O6470" s="3" t="s">
        <v>4182</v>
      </c>
      <c r="P6470" s="3" t="s">
        <v>32082</v>
      </c>
      <c r="Q6470" s="3" t="s">
        <v>32083</v>
      </c>
      <c r="R6470" s="1"/>
      <c r="S6470" s="1"/>
      <c r="T6470" s="1"/>
      <c r="U6470" s="1"/>
      <c r="V6470" s="1"/>
      <c r="W6470" s="1"/>
      <c r="X6470" s="1"/>
      <c r="Y6470" s="1"/>
      <c r="Z6470" s="1"/>
      <c r="AA6470" s="1"/>
      <c r="AB6470" s="1"/>
      <c r="AC6470" s="1"/>
      <c r="AD6470" s="1"/>
      <c r="AE6470" s="1"/>
    </row>
    <row r="6471">
      <c r="A6471" s="3" t="s">
        <v>32084</v>
      </c>
      <c r="B6471" s="5" t="s">
        <v>415</v>
      </c>
      <c r="C6471" s="1"/>
      <c r="D6471" s="1"/>
      <c r="E6471" s="7" t="b">
        <v>0</v>
      </c>
      <c r="F6471" s="3" t="s">
        <v>32085</v>
      </c>
      <c r="G6471" s="1"/>
      <c r="H6471" s="3" t="s">
        <v>32086</v>
      </c>
      <c r="I6471" s="3" t="s">
        <v>32087</v>
      </c>
      <c r="J6471" s="1"/>
      <c r="K6471" s="1"/>
      <c r="L6471" s="1"/>
      <c r="M6471" s="1"/>
      <c r="N6471" s="1"/>
      <c r="O6471" s="1"/>
      <c r="P6471" s="3" t="s">
        <v>32088</v>
      </c>
      <c r="Q6471" s="1"/>
      <c r="R6471" s="1"/>
      <c r="S6471" s="1"/>
      <c r="T6471" s="1"/>
      <c r="U6471" s="1"/>
      <c r="V6471" s="1"/>
      <c r="W6471" s="1"/>
      <c r="X6471" s="1"/>
      <c r="Y6471" s="1"/>
      <c r="Z6471" s="1"/>
      <c r="AA6471" s="1"/>
      <c r="AB6471" s="1"/>
      <c r="AC6471" s="1"/>
      <c r="AD6471" s="1"/>
      <c r="AE6471" s="1"/>
    </row>
    <row r="6472">
      <c r="A6472" s="3" t="s">
        <v>32089</v>
      </c>
      <c r="B6472" s="5" t="s">
        <v>415</v>
      </c>
      <c r="C6472" s="3" t="s">
        <v>101</v>
      </c>
      <c r="D6472" s="1"/>
      <c r="E6472" s="7" t="b">
        <v>0</v>
      </c>
      <c r="F6472" s="3" t="s">
        <v>32090</v>
      </c>
      <c r="G6472" s="1"/>
      <c r="H6472" s="3" t="s">
        <v>32091</v>
      </c>
      <c r="I6472" s="3" t="s">
        <v>32092</v>
      </c>
      <c r="J6472" s="1"/>
      <c r="K6472" s="1"/>
      <c r="L6472" s="1"/>
      <c r="M6472" s="1"/>
      <c r="N6472" s="1"/>
      <c r="O6472" s="1"/>
      <c r="P6472" s="3" t="s">
        <v>32093</v>
      </c>
      <c r="Q6472" s="1"/>
      <c r="R6472" s="1"/>
      <c r="S6472" s="1"/>
      <c r="T6472" s="1"/>
      <c r="U6472" s="1"/>
      <c r="V6472" s="1"/>
      <c r="W6472" s="1"/>
      <c r="X6472" s="1"/>
      <c r="Y6472" s="1"/>
      <c r="Z6472" s="1"/>
      <c r="AA6472" s="1"/>
      <c r="AB6472" s="1"/>
      <c r="AC6472" s="1"/>
      <c r="AD6472" s="1"/>
      <c r="AE6472" s="1"/>
    </row>
    <row r="6473">
      <c r="A6473" s="3" t="s">
        <v>32094</v>
      </c>
      <c r="B6473" s="5" t="s">
        <v>415</v>
      </c>
      <c r="C6473" s="3"/>
      <c r="D6473" s="1"/>
      <c r="E6473" s="7" t="b">
        <v>0</v>
      </c>
      <c r="F6473" s="3" t="s">
        <v>32095</v>
      </c>
      <c r="G6473" s="1"/>
      <c r="H6473" s="3" t="s">
        <v>32096</v>
      </c>
      <c r="I6473" s="3" t="s">
        <v>32097</v>
      </c>
      <c r="J6473" s="1"/>
      <c r="K6473" s="1"/>
      <c r="L6473" s="1"/>
      <c r="M6473" s="1"/>
      <c r="N6473" s="1"/>
      <c r="O6473" s="3" t="s">
        <v>1153</v>
      </c>
      <c r="P6473" s="3" t="s">
        <v>32098</v>
      </c>
      <c r="Q6473" s="1"/>
      <c r="R6473" s="1"/>
      <c r="S6473" s="1"/>
      <c r="T6473" s="1"/>
      <c r="U6473" s="1"/>
      <c r="V6473" s="1"/>
      <c r="W6473" s="1"/>
      <c r="X6473" s="1"/>
      <c r="Y6473" s="1"/>
      <c r="Z6473" s="1"/>
      <c r="AA6473" s="1"/>
      <c r="AB6473" s="1"/>
      <c r="AC6473" s="1"/>
      <c r="AD6473" s="1"/>
      <c r="AE6473" s="1"/>
    </row>
    <row r="6474">
      <c r="A6474" s="3" t="s">
        <v>32099</v>
      </c>
      <c r="B6474" s="5" t="s">
        <v>439</v>
      </c>
      <c r="C6474" s="3" t="s">
        <v>101</v>
      </c>
      <c r="D6474" s="1"/>
      <c r="E6474" s="7" t="b">
        <v>0</v>
      </c>
      <c r="F6474" s="3" t="s">
        <v>32100</v>
      </c>
      <c r="G6474" s="1"/>
      <c r="H6474" s="3" t="s">
        <v>32101</v>
      </c>
      <c r="I6474" s="3" t="s">
        <v>32102</v>
      </c>
      <c r="J6474" s="1"/>
      <c r="K6474" s="1"/>
      <c r="L6474" s="1"/>
      <c r="M6474" s="1"/>
      <c r="N6474" s="1"/>
      <c r="O6474" s="1"/>
      <c r="P6474" s="3" t="s">
        <v>32103</v>
      </c>
      <c r="Q6474" s="1"/>
      <c r="R6474" s="1"/>
      <c r="S6474" s="1"/>
      <c r="T6474" s="1"/>
      <c r="U6474" s="1"/>
      <c r="V6474" s="1"/>
      <c r="W6474" s="1"/>
      <c r="X6474" s="1"/>
      <c r="Y6474" s="1"/>
      <c r="Z6474" s="1"/>
      <c r="AA6474" s="1"/>
      <c r="AB6474" s="1"/>
      <c r="AC6474" s="1"/>
      <c r="AD6474" s="1"/>
      <c r="AE6474" s="1"/>
    </row>
    <row r="6475">
      <c r="A6475" s="3" t="s">
        <v>32104</v>
      </c>
      <c r="B6475" s="5" t="s">
        <v>415</v>
      </c>
      <c r="C6475" s="3" t="s">
        <v>101</v>
      </c>
      <c r="D6475" s="1"/>
      <c r="E6475" s="7" t="b">
        <v>0</v>
      </c>
      <c r="F6475" s="3" t="s">
        <v>32105</v>
      </c>
      <c r="G6475" s="1"/>
      <c r="H6475" s="3" t="s">
        <v>32106</v>
      </c>
      <c r="I6475" s="3" t="s">
        <v>32107</v>
      </c>
      <c r="J6475" s="1"/>
      <c r="K6475" s="1"/>
      <c r="L6475" s="1"/>
      <c r="M6475" s="1"/>
      <c r="N6475" s="1"/>
      <c r="O6475" s="1"/>
      <c r="P6475" s="9" t="s">
        <v>32108</v>
      </c>
      <c r="Q6475" s="1"/>
      <c r="R6475" s="1"/>
      <c r="S6475" s="1"/>
      <c r="T6475" s="1"/>
      <c r="U6475" s="1"/>
      <c r="V6475" s="1"/>
      <c r="W6475" s="1"/>
      <c r="X6475" s="1"/>
      <c r="Y6475" s="1"/>
      <c r="Z6475" s="1"/>
      <c r="AA6475" s="1"/>
      <c r="AB6475" s="1"/>
      <c r="AC6475" s="1"/>
      <c r="AD6475" s="1"/>
      <c r="AE6475" s="1"/>
    </row>
    <row r="6476">
      <c r="A6476" s="3" t="s">
        <v>32109</v>
      </c>
      <c r="B6476" s="5" t="s">
        <v>415</v>
      </c>
      <c r="C6476" s="1"/>
      <c r="D6476" s="1"/>
      <c r="E6476" s="7" t="b">
        <v>0</v>
      </c>
      <c r="F6476" s="3" t="s">
        <v>32110</v>
      </c>
      <c r="G6476" s="1"/>
      <c r="H6476" s="3" t="s">
        <v>32111</v>
      </c>
      <c r="I6476" s="3" t="s">
        <v>32112</v>
      </c>
      <c r="J6476" s="1"/>
      <c r="K6476" s="1"/>
      <c r="L6476" s="1"/>
      <c r="M6476" s="1"/>
      <c r="N6476" s="1"/>
      <c r="O6476" s="3" t="s">
        <v>3660</v>
      </c>
      <c r="P6476" s="9" t="s">
        <v>32113</v>
      </c>
      <c r="Q6476" s="1"/>
      <c r="R6476" s="1"/>
      <c r="S6476" s="1"/>
      <c r="T6476" s="1"/>
      <c r="U6476" s="1"/>
      <c r="V6476" s="1"/>
      <c r="W6476" s="1"/>
      <c r="X6476" s="1"/>
      <c r="Y6476" s="1"/>
      <c r="Z6476" s="1"/>
      <c r="AA6476" s="1"/>
      <c r="AB6476" s="1"/>
      <c r="AC6476" s="1"/>
      <c r="AD6476" s="1"/>
      <c r="AE6476" s="1"/>
    </row>
    <row r="6477">
      <c r="A6477" s="3" t="s">
        <v>32114</v>
      </c>
      <c r="B6477" s="5" t="s">
        <v>415</v>
      </c>
      <c r="C6477" s="3" t="s">
        <v>101</v>
      </c>
      <c r="D6477" s="1"/>
      <c r="E6477" s="7" t="b">
        <v>0</v>
      </c>
      <c r="F6477" s="3" t="s">
        <v>32115</v>
      </c>
      <c r="G6477" s="1"/>
      <c r="H6477" s="3" t="s">
        <v>32116</v>
      </c>
      <c r="I6477" s="3" t="s">
        <v>32117</v>
      </c>
      <c r="J6477" s="1"/>
      <c r="K6477" s="1"/>
      <c r="L6477" s="1"/>
      <c r="M6477" s="1"/>
      <c r="N6477" s="1"/>
      <c r="O6477" s="3" t="s">
        <v>3677</v>
      </c>
      <c r="P6477" s="3" t="s">
        <v>32118</v>
      </c>
      <c r="Q6477" s="1"/>
      <c r="R6477" s="1"/>
      <c r="S6477" s="1"/>
      <c r="T6477" s="1"/>
      <c r="U6477" s="1"/>
      <c r="V6477" s="1"/>
      <c r="W6477" s="1"/>
      <c r="X6477" s="1"/>
      <c r="Y6477" s="1"/>
      <c r="Z6477" s="1"/>
      <c r="AA6477" s="1"/>
      <c r="AB6477" s="1"/>
      <c r="AC6477" s="1"/>
      <c r="AD6477" s="1"/>
      <c r="AE6477" s="1"/>
    </row>
    <row r="6478">
      <c r="A6478" s="3" t="s">
        <v>32119</v>
      </c>
      <c r="B6478" s="5" t="s">
        <v>415</v>
      </c>
      <c r="C6478" s="3" t="s">
        <v>101</v>
      </c>
      <c r="D6478" s="1"/>
      <c r="E6478" s="7" t="b">
        <v>0</v>
      </c>
      <c r="F6478" s="3" t="s">
        <v>32120</v>
      </c>
      <c r="G6478" s="1"/>
      <c r="H6478" s="3" t="s">
        <v>32121</v>
      </c>
      <c r="I6478" s="3" t="s">
        <v>32122</v>
      </c>
      <c r="J6478" s="1"/>
      <c r="K6478" s="1"/>
      <c r="L6478" s="1"/>
      <c r="M6478" s="1"/>
      <c r="N6478" s="1"/>
      <c r="O6478" s="3" t="s">
        <v>802</v>
      </c>
      <c r="P6478" s="3" t="s">
        <v>32123</v>
      </c>
      <c r="Q6478" s="1"/>
      <c r="R6478" s="1"/>
      <c r="S6478" s="1"/>
      <c r="T6478" s="1"/>
      <c r="U6478" s="1"/>
      <c r="V6478" s="1"/>
      <c r="W6478" s="1"/>
      <c r="X6478" s="1"/>
      <c r="Y6478" s="1"/>
      <c r="Z6478" s="1"/>
      <c r="AA6478" s="1"/>
      <c r="AB6478" s="1"/>
      <c r="AC6478" s="1"/>
      <c r="AD6478" s="1"/>
      <c r="AE6478" s="1"/>
    </row>
    <row r="6479">
      <c r="A6479" s="3" t="s">
        <v>32124</v>
      </c>
      <c r="B6479" s="5" t="s">
        <v>415</v>
      </c>
      <c r="C6479" s="3" t="s">
        <v>101</v>
      </c>
      <c r="D6479" s="1"/>
      <c r="E6479" s="7" t="b">
        <v>0</v>
      </c>
      <c r="F6479" s="3" t="s">
        <v>32125</v>
      </c>
      <c r="G6479" s="1"/>
      <c r="H6479" s="3" t="s">
        <v>32126</v>
      </c>
      <c r="I6479" s="3" t="s">
        <v>32127</v>
      </c>
      <c r="J6479" s="1"/>
      <c r="K6479" s="1"/>
      <c r="L6479" s="1"/>
      <c r="M6479" s="1"/>
      <c r="N6479" s="1"/>
      <c r="O6479" s="3" t="s">
        <v>3677</v>
      </c>
      <c r="P6479" s="3" t="s">
        <v>32128</v>
      </c>
      <c r="Q6479" s="1"/>
      <c r="R6479" s="1"/>
      <c r="S6479" s="1"/>
      <c r="T6479" s="1"/>
      <c r="U6479" s="1"/>
      <c r="V6479" s="1"/>
      <c r="W6479" s="1"/>
      <c r="X6479" s="1"/>
      <c r="Y6479" s="1"/>
      <c r="Z6479" s="1"/>
      <c r="AA6479" s="1"/>
      <c r="AB6479" s="1"/>
      <c r="AC6479" s="1"/>
      <c r="AD6479" s="1"/>
      <c r="AE6479" s="1"/>
    </row>
    <row r="6480">
      <c r="A6480" s="3" t="s">
        <v>32129</v>
      </c>
      <c r="B6480" s="5" t="s">
        <v>415</v>
      </c>
      <c r="C6480" s="3" t="s">
        <v>101</v>
      </c>
      <c r="D6480" s="1"/>
      <c r="E6480" s="7" t="b">
        <v>0</v>
      </c>
      <c r="F6480" s="3" t="s">
        <v>32130</v>
      </c>
      <c r="G6480" s="1"/>
      <c r="H6480" s="3" t="s">
        <v>32131</v>
      </c>
      <c r="I6480" s="3" t="s">
        <v>32130</v>
      </c>
      <c r="J6480" s="1"/>
      <c r="K6480" s="1"/>
      <c r="L6480" s="1"/>
      <c r="M6480" s="1"/>
      <c r="N6480" s="1"/>
      <c r="O6480" s="3" t="s">
        <v>2646</v>
      </c>
      <c r="P6480" s="3" t="s">
        <v>32132</v>
      </c>
      <c r="Q6480" s="1"/>
      <c r="R6480" s="1"/>
      <c r="S6480" s="1"/>
      <c r="T6480" s="1"/>
      <c r="U6480" s="1"/>
      <c r="V6480" s="1"/>
      <c r="W6480" s="1"/>
      <c r="X6480" s="1"/>
      <c r="Y6480" s="1"/>
      <c r="Z6480" s="1"/>
      <c r="AA6480" s="1"/>
      <c r="AB6480" s="1"/>
      <c r="AC6480" s="1"/>
      <c r="AD6480" s="1"/>
      <c r="AE6480" s="1"/>
    </row>
    <row r="6481">
      <c r="A6481" s="3" t="s">
        <v>32133</v>
      </c>
      <c r="B6481" s="5" t="s">
        <v>439</v>
      </c>
      <c r="C6481" s="3" t="s">
        <v>101</v>
      </c>
      <c r="D6481" s="1"/>
      <c r="E6481" s="7" t="b">
        <v>0</v>
      </c>
      <c r="F6481" s="3" t="s">
        <v>32134</v>
      </c>
      <c r="G6481" s="1"/>
      <c r="H6481" s="3" t="s">
        <v>32135</v>
      </c>
      <c r="I6481" s="3" t="s">
        <v>32136</v>
      </c>
      <c r="J6481" s="1"/>
      <c r="K6481" s="1"/>
      <c r="L6481" s="1"/>
      <c r="M6481" s="1"/>
      <c r="N6481" s="1"/>
      <c r="O6481" s="3" t="s">
        <v>567</v>
      </c>
      <c r="P6481" s="3" t="s">
        <v>32137</v>
      </c>
      <c r="Q6481" s="1"/>
      <c r="R6481" s="1"/>
      <c r="S6481" s="1"/>
      <c r="T6481" s="1"/>
      <c r="U6481" s="1"/>
      <c r="V6481" s="1"/>
      <c r="W6481" s="1"/>
      <c r="X6481" s="1"/>
      <c r="Y6481" s="1"/>
      <c r="Z6481" s="1"/>
      <c r="AA6481" s="1"/>
      <c r="AB6481" s="1"/>
      <c r="AC6481" s="1"/>
      <c r="AD6481" s="1"/>
      <c r="AE6481" s="1"/>
    </row>
    <row r="6482">
      <c r="A6482" s="3" t="s">
        <v>32138</v>
      </c>
      <c r="B6482" s="5" t="s">
        <v>415</v>
      </c>
      <c r="C6482" s="3" t="s">
        <v>101</v>
      </c>
      <c r="D6482" s="1"/>
      <c r="E6482" s="7" t="b">
        <v>0</v>
      </c>
      <c r="F6482" s="3" t="s">
        <v>32138</v>
      </c>
      <c r="G6482" s="1"/>
      <c r="H6482" s="3" t="s">
        <v>32139</v>
      </c>
      <c r="I6482" s="3" t="s">
        <v>32140</v>
      </c>
      <c r="J6482" s="1"/>
      <c r="K6482" s="1"/>
      <c r="L6482" s="1"/>
      <c r="M6482" s="1"/>
      <c r="N6482" s="1"/>
      <c r="O6482" s="3" t="s">
        <v>1065</v>
      </c>
      <c r="P6482" s="3" t="s">
        <v>32141</v>
      </c>
      <c r="Q6482" s="1"/>
      <c r="R6482" s="1"/>
      <c r="S6482" s="1"/>
      <c r="T6482" s="1"/>
      <c r="U6482" s="1"/>
      <c r="V6482" s="1"/>
      <c r="W6482" s="1"/>
      <c r="X6482" s="1"/>
      <c r="Y6482" s="1"/>
      <c r="Z6482" s="1"/>
      <c r="AA6482" s="1"/>
      <c r="AB6482" s="1"/>
      <c r="AC6482" s="1"/>
      <c r="AD6482" s="1"/>
      <c r="AE6482" s="1"/>
    </row>
    <row r="6483">
      <c r="A6483" s="3" t="s">
        <v>32142</v>
      </c>
      <c r="B6483" s="5" t="s">
        <v>415</v>
      </c>
      <c r="C6483" s="3" t="s">
        <v>101</v>
      </c>
      <c r="D6483" s="1"/>
      <c r="E6483" s="7" t="b">
        <v>0</v>
      </c>
      <c r="F6483" s="3" t="s">
        <v>32143</v>
      </c>
      <c r="G6483" s="1"/>
      <c r="H6483" s="3" t="s">
        <v>32144</v>
      </c>
      <c r="I6483" s="3" t="s">
        <v>32145</v>
      </c>
      <c r="J6483" s="1"/>
      <c r="K6483" s="1"/>
      <c r="L6483" s="1"/>
      <c r="M6483" s="1"/>
      <c r="N6483" s="1"/>
      <c r="O6483" s="3" t="s">
        <v>1245</v>
      </c>
      <c r="P6483" s="3" t="s">
        <v>32146</v>
      </c>
      <c r="Q6483" s="1"/>
      <c r="R6483" s="1"/>
      <c r="S6483" s="1"/>
      <c r="T6483" s="1"/>
      <c r="U6483" s="1"/>
      <c r="V6483" s="1"/>
      <c r="W6483" s="1"/>
      <c r="X6483" s="1"/>
      <c r="Y6483" s="1"/>
      <c r="Z6483" s="1"/>
      <c r="AA6483" s="1"/>
      <c r="AB6483" s="1"/>
      <c r="AC6483" s="1"/>
      <c r="AD6483" s="1"/>
      <c r="AE6483" s="1"/>
    </row>
    <row r="6484">
      <c r="A6484" s="3" t="s">
        <v>16108</v>
      </c>
      <c r="B6484" s="5" t="s">
        <v>415</v>
      </c>
      <c r="C6484" s="3" t="s">
        <v>101</v>
      </c>
      <c r="D6484" s="1"/>
      <c r="E6484" s="7" t="b">
        <v>0</v>
      </c>
      <c r="F6484" s="3" t="s">
        <v>32147</v>
      </c>
      <c r="G6484" s="1"/>
      <c r="H6484" s="3" t="s">
        <v>32148</v>
      </c>
      <c r="I6484" s="3" t="s">
        <v>32149</v>
      </c>
      <c r="J6484" s="1"/>
      <c r="K6484" s="1"/>
      <c r="L6484" s="1"/>
      <c r="M6484" s="1"/>
      <c r="N6484" s="1"/>
      <c r="O6484" s="3" t="s">
        <v>436</v>
      </c>
      <c r="P6484" s="3" t="s">
        <v>32150</v>
      </c>
      <c r="Q6484" s="1"/>
      <c r="R6484" s="1"/>
      <c r="S6484" s="1"/>
      <c r="T6484" s="1"/>
      <c r="U6484" s="1"/>
      <c r="V6484" s="1"/>
      <c r="W6484" s="1"/>
      <c r="X6484" s="1"/>
      <c r="Y6484" s="1"/>
      <c r="Z6484" s="1"/>
      <c r="AA6484" s="1"/>
      <c r="AB6484" s="1"/>
      <c r="AC6484" s="1"/>
      <c r="AD6484" s="1"/>
      <c r="AE6484" s="1"/>
    </row>
    <row r="6485">
      <c r="A6485" s="3" t="s">
        <v>32151</v>
      </c>
      <c r="B6485" s="5" t="s">
        <v>415</v>
      </c>
      <c r="C6485" s="3" t="s">
        <v>509</v>
      </c>
      <c r="D6485" s="1"/>
      <c r="E6485" s="7" t="b">
        <v>0</v>
      </c>
      <c r="F6485" s="3" t="s">
        <v>32152</v>
      </c>
      <c r="G6485" s="1"/>
      <c r="H6485" s="3" t="s">
        <v>32153</v>
      </c>
      <c r="I6485" s="3" t="s">
        <v>32154</v>
      </c>
      <c r="J6485" s="1"/>
      <c r="K6485" s="1"/>
      <c r="L6485" s="1"/>
      <c r="M6485" s="1"/>
      <c r="N6485" s="1"/>
      <c r="O6485" s="1"/>
      <c r="P6485" s="3" t="s">
        <v>32155</v>
      </c>
      <c r="Q6485" s="1"/>
      <c r="R6485" s="1"/>
      <c r="S6485" s="1"/>
      <c r="T6485" s="1"/>
      <c r="U6485" s="1"/>
      <c r="V6485" s="1"/>
      <c r="W6485" s="1"/>
      <c r="X6485" s="1"/>
      <c r="Y6485" s="1"/>
      <c r="Z6485" s="1"/>
      <c r="AA6485" s="1"/>
      <c r="AB6485" s="1"/>
      <c r="AC6485" s="1"/>
      <c r="AD6485" s="1"/>
      <c r="AE6485" s="1"/>
    </row>
    <row r="6486">
      <c r="A6486" s="3" t="s">
        <v>32156</v>
      </c>
      <c r="B6486" s="5" t="s">
        <v>415</v>
      </c>
      <c r="C6486" s="3" t="s">
        <v>509</v>
      </c>
      <c r="D6486" s="1"/>
      <c r="E6486" s="7" t="b">
        <v>0</v>
      </c>
      <c r="F6486" s="3" t="s">
        <v>32157</v>
      </c>
      <c r="G6486" s="1"/>
      <c r="H6486" s="3" t="s">
        <v>32158</v>
      </c>
      <c r="I6486" s="3" t="s">
        <v>32159</v>
      </c>
      <c r="J6486" s="1"/>
      <c r="K6486" s="1"/>
      <c r="L6486" s="1"/>
      <c r="M6486" s="1"/>
      <c r="N6486" s="1"/>
      <c r="O6486" s="3" t="s">
        <v>436</v>
      </c>
      <c r="P6486" s="3" t="s">
        <v>32160</v>
      </c>
      <c r="Q6486" s="1"/>
      <c r="R6486" s="1"/>
      <c r="S6486" s="1"/>
      <c r="T6486" s="1"/>
      <c r="U6486" s="1"/>
      <c r="V6486" s="1"/>
      <c r="W6486" s="1"/>
      <c r="X6486" s="1"/>
      <c r="Y6486" s="1"/>
      <c r="Z6486" s="1"/>
      <c r="AA6486" s="1"/>
      <c r="AB6486" s="1"/>
      <c r="AC6486" s="1"/>
      <c r="AD6486" s="1"/>
      <c r="AE6486" s="1"/>
    </row>
    <row r="6487">
      <c r="A6487" s="3" t="s">
        <v>32161</v>
      </c>
      <c r="B6487" s="5" t="s">
        <v>439</v>
      </c>
      <c r="C6487" s="3" t="s">
        <v>440</v>
      </c>
      <c r="D6487" s="1"/>
      <c r="E6487" s="7" t="b">
        <v>0</v>
      </c>
      <c r="F6487" s="3" t="s">
        <v>32162</v>
      </c>
      <c r="G6487" s="1"/>
      <c r="H6487" s="3" t="s">
        <v>32163</v>
      </c>
      <c r="I6487" s="3" t="s">
        <v>32164</v>
      </c>
      <c r="J6487" s="1"/>
      <c r="K6487" s="1"/>
      <c r="L6487" s="1"/>
      <c r="M6487" s="1"/>
      <c r="N6487" s="1"/>
      <c r="O6487" s="3" t="s">
        <v>32165</v>
      </c>
      <c r="P6487" s="3" t="s">
        <v>32166</v>
      </c>
      <c r="Q6487" s="1"/>
      <c r="R6487" s="1"/>
      <c r="S6487" s="1"/>
      <c r="T6487" s="1"/>
      <c r="U6487" s="1"/>
      <c r="V6487" s="1"/>
      <c r="W6487" s="1"/>
      <c r="X6487" s="1"/>
      <c r="Y6487" s="1"/>
      <c r="Z6487" s="1"/>
      <c r="AA6487" s="1"/>
      <c r="AB6487" s="1"/>
      <c r="AC6487" s="1"/>
      <c r="AD6487" s="1"/>
      <c r="AE6487" s="1"/>
    </row>
    <row r="6488">
      <c r="A6488" s="3" t="s">
        <v>32167</v>
      </c>
      <c r="B6488" s="5" t="s">
        <v>415</v>
      </c>
      <c r="C6488" s="1"/>
      <c r="D6488" s="1"/>
      <c r="E6488" s="7" t="b">
        <v>0</v>
      </c>
      <c r="F6488" s="3" t="s">
        <v>32168</v>
      </c>
      <c r="G6488" s="1"/>
      <c r="H6488" s="3" t="s">
        <v>32169</v>
      </c>
      <c r="I6488" s="3" t="s">
        <v>32170</v>
      </c>
      <c r="J6488" s="1"/>
      <c r="K6488" s="1"/>
      <c r="L6488" s="1"/>
      <c r="M6488" s="1"/>
      <c r="N6488" s="1"/>
      <c r="O6488" s="3" t="s">
        <v>4182</v>
      </c>
      <c r="P6488" s="3" t="s">
        <v>32171</v>
      </c>
      <c r="Q6488" s="1"/>
      <c r="R6488" s="1"/>
      <c r="S6488" s="1"/>
      <c r="T6488" s="1"/>
      <c r="U6488" s="1"/>
      <c r="V6488" s="1"/>
      <c r="W6488" s="1"/>
      <c r="X6488" s="1"/>
      <c r="Y6488" s="1"/>
      <c r="Z6488" s="1"/>
      <c r="AA6488" s="1"/>
      <c r="AB6488" s="1"/>
      <c r="AC6488" s="1"/>
      <c r="AD6488" s="1"/>
      <c r="AE6488" s="1"/>
    </row>
    <row r="6489">
      <c r="A6489" s="3" t="s">
        <v>32172</v>
      </c>
      <c r="B6489" s="5" t="s">
        <v>415</v>
      </c>
      <c r="C6489" s="3" t="s">
        <v>101</v>
      </c>
      <c r="D6489" s="1"/>
      <c r="E6489" s="7" t="b">
        <v>0</v>
      </c>
      <c r="F6489" s="3" t="s">
        <v>32173</v>
      </c>
      <c r="G6489" s="1"/>
      <c r="H6489" s="3" t="s">
        <v>32174</v>
      </c>
      <c r="I6489" s="3" t="s">
        <v>32175</v>
      </c>
      <c r="J6489" s="1"/>
      <c r="K6489" s="1"/>
      <c r="L6489" s="1"/>
      <c r="M6489" s="1"/>
      <c r="N6489" s="1"/>
      <c r="O6489" s="3" t="s">
        <v>567</v>
      </c>
      <c r="P6489" s="3" t="s">
        <v>32176</v>
      </c>
      <c r="Q6489" s="1"/>
      <c r="R6489" s="1"/>
      <c r="S6489" s="1"/>
      <c r="T6489" s="1"/>
      <c r="U6489" s="1"/>
      <c r="V6489" s="1"/>
      <c r="W6489" s="1"/>
      <c r="X6489" s="1"/>
      <c r="Y6489" s="1"/>
      <c r="Z6489" s="1"/>
      <c r="AA6489" s="1"/>
      <c r="AB6489" s="1"/>
      <c r="AC6489" s="1"/>
      <c r="AD6489" s="1"/>
      <c r="AE6489" s="1"/>
    </row>
    <row r="6490">
      <c r="A6490" s="3" t="s">
        <v>32177</v>
      </c>
      <c r="B6490" s="5" t="s">
        <v>415</v>
      </c>
      <c r="C6490" s="1"/>
      <c r="D6490" s="1"/>
      <c r="E6490" s="7" t="b">
        <v>0</v>
      </c>
      <c r="F6490" s="3" t="s">
        <v>32178</v>
      </c>
      <c r="G6490" s="1"/>
      <c r="H6490" s="3" t="s">
        <v>32179</v>
      </c>
      <c r="I6490" s="3" t="s">
        <v>32180</v>
      </c>
      <c r="J6490" s="1"/>
      <c r="K6490" s="1"/>
      <c r="L6490" s="1"/>
      <c r="M6490" s="1"/>
      <c r="N6490" s="1"/>
      <c r="O6490" s="3" t="s">
        <v>436</v>
      </c>
      <c r="P6490" s="3" t="s">
        <v>32181</v>
      </c>
      <c r="Q6490" s="1"/>
      <c r="R6490" s="1"/>
      <c r="S6490" s="1"/>
      <c r="T6490" s="1"/>
      <c r="U6490" s="1"/>
      <c r="V6490" s="1"/>
      <c r="W6490" s="1"/>
      <c r="X6490" s="1"/>
      <c r="Y6490" s="1"/>
      <c r="Z6490" s="1"/>
      <c r="AA6490" s="1"/>
      <c r="AB6490" s="1"/>
      <c r="AC6490" s="1"/>
      <c r="AD6490" s="1"/>
      <c r="AE6490" s="1"/>
    </row>
    <row r="6491">
      <c r="A6491" s="3" t="s">
        <v>32182</v>
      </c>
      <c r="B6491" s="5" t="s">
        <v>415</v>
      </c>
      <c r="C6491" s="1"/>
      <c r="D6491" s="1"/>
      <c r="E6491" s="7" t="b">
        <v>0</v>
      </c>
      <c r="F6491" s="3" t="s">
        <v>32183</v>
      </c>
      <c r="G6491" s="1"/>
      <c r="H6491" s="3" t="s">
        <v>32184</v>
      </c>
      <c r="I6491" s="3" t="s">
        <v>32185</v>
      </c>
      <c r="J6491" s="1"/>
      <c r="K6491" s="1"/>
      <c r="L6491" s="1"/>
      <c r="M6491" s="1"/>
      <c r="N6491" s="1"/>
      <c r="O6491" s="3" t="s">
        <v>802</v>
      </c>
      <c r="P6491" s="3" t="s">
        <v>32186</v>
      </c>
      <c r="Q6491" s="1"/>
      <c r="R6491" s="1"/>
      <c r="S6491" s="1"/>
      <c r="T6491" s="1"/>
      <c r="U6491" s="1"/>
      <c r="V6491" s="1"/>
      <c r="W6491" s="1"/>
      <c r="X6491" s="1"/>
      <c r="Y6491" s="1"/>
      <c r="Z6491" s="1"/>
      <c r="AA6491" s="1"/>
      <c r="AB6491" s="1"/>
      <c r="AC6491" s="1"/>
      <c r="AD6491" s="1"/>
      <c r="AE6491" s="1"/>
    </row>
    <row r="6492">
      <c r="A6492" s="3" t="s">
        <v>32187</v>
      </c>
      <c r="B6492" s="5" t="s">
        <v>415</v>
      </c>
      <c r="C6492" s="3" t="s">
        <v>101</v>
      </c>
      <c r="D6492" s="1"/>
      <c r="E6492" s="7" t="b">
        <v>0</v>
      </c>
      <c r="F6492" s="3" t="s">
        <v>32188</v>
      </c>
      <c r="G6492" s="1"/>
      <c r="H6492" s="3" t="s">
        <v>32189</v>
      </c>
      <c r="I6492" s="3" t="s">
        <v>32190</v>
      </c>
      <c r="J6492" s="1"/>
      <c r="K6492" s="1"/>
      <c r="L6492" s="1"/>
      <c r="M6492" s="1"/>
      <c r="N6492" s="1"/>
      <c r="O6492" s="3" t="s">
        <v>802</v>
      </c>
      <c r="P6492" s="3" t="s">
        <v>32191</v>
      </c>
      <c r="Q6492" s="3" t="s">
        <v>32192</v>
      </c>
      <c r="R6492" s="1"/>
      <c r="S6492" s="1"/>
      <c r="T6492" s="1"/>
      <c r="U6492" s="1"/>
      <c r="V6492" s="1"/>
      <c r="W6492" s="1"/>
      <c r="X6492" s="1"/>
      <c r="Y6492" s="1"/>
      <c r="Z6492" s="1"/>
      <c r="AA6492" s="1"/>
      <c r="AB6492" s="1"/>
      <c r="AC6492" s="1"/>
      <c r="AD6492" s="1"/>
      <c r="AE6492" s="1"/>
    </row>
    <row r="6493">
      <c r="A6493" s="3" t="s">
        <v>32193</v>
      </c>
      <c r="B6493" s="5" t="s">
        <v>415</v>
      </c>
      <c r="C6493" s="3" t="s">
        <v>101</v>
      </c>
      <c r="D6493" s="1"/>
      <c r="E6493" s="7" t="b">
        <v>0</v>
      </c>
      <c r="F6493" s="3" t="s">
        <v>32194</v>
      </c>
      <c r="G6493" s="1"/>
      <c r="H6493" s="3" t="s">
        <v>32195</v>
      </c>
      <c r="I6493" s="3" t="s">
        <v>32196</v>
      </c>
      <c r="J6493" s="1"/>
      <c r="K6493" s="1"/>
      <c r="L6493" s="1"/>
      <c r="M6493" s="1"/>
      <c r="N6493" s="1"/>
      <c r="O6493" s="3" t="s">
        <v>567</v>
      </c>
      <c r="P6493" s="3" t="s">
        <v>32197</v>
      </c>
      <c r="Q6493" s="1"/>
      <c r="R6493" s="1"/>
      <c r="S6493" s="1"/>
      <c r="T6493" s="1"/>
      <c r="U6493" s="1"/>
      <c r="V6493" s="1"/>
      <c r="W6493" s="1"/>
      <c r="X6493" s="1"/>
      <c r="Y6493" s="1"/>
      <c r="Z6493" s="1"/>
      <c r="AA6493" s="1"/>
      <c r="AB6493" s="1"/>
      <c r="AC6493" s="1"/>
      <c r="AD6493" s="1"/>
      <c r="AE6493" s="1"/>
    </row>
    <row r="6494">
      <c r="A6494" s="3" t="s">
        <v>32198</v>
      </c>
      <c r="B6494" s="5" t="s">
        <v>415</v>
      </c>
      <c r="C6494" s="3" t="s">
        <v>101</v>
      </c>
      <c r="D6494" s="1"/>
      <c r="E6494" s="7" t="b">
        <v>0</v>
      </c>
      <c r="F6494" s="3" t="s">
        <v>32199</v>
      </c>
      <c r="G6494" s="1"/>
      <c r="H6494" s="3" t="s">
        <v>32200</v>
      </c>
      <c r="I6494" s="3" t="s">
        <v>32201</v>
      </c>
      <c r="J6494" s="1"/>
      <c r="K6494" s="1"/>
      <c r="L6494" s="1"/>
      <c r="M6494" s="1"/>
      <c r="N6494" s="1"/>
      <c r="O6494" s="3" t="s">
        <v>3991</v>
      </c>
      <c r="P6494" s="3" t="s">
        <v>32202</v>
      </c>
      <c r="Q6494" s="1"/>
      <c r="R6494" s="1"/>
      <c r="S6494" s="1"/>
      <c r="T6494" s="1"/>
      <c r="U6494" s="1"/>
      <c r="V6494" s="1"/>
      <c r="W6494" s="1"/>
      <c r="X6494" s="1"/>
      <c r="Y6494" s="1"/>
      <c r="Z6494" s="1"/>
      <c r="AA6494" s="1"/>
      <c r="AB6494" s="1"/>
      <c r="AC6494" s="1"/>
      <c r="AD6494" s="1"/>
      <c r="AE6494" s="1"/>
    </row>
    <row r="6495">
      <c r="A6495" s="3" t="s">
        <v>32203</v>
      </c>
      <c r="B6495" s="5" t="s">
        <v>415</v>
      </c>
      <c r="C6495" s="3" t="s">
        <v>101</v>
      </c>
      <c r="D6495" s="1"/>
      <c r="E6495" s="7" t="b">
        <v>0</v>
      </c>
      <c r="F6495" s="3" t="s">
        <v>32204</v>
      </c>
      <c r="G6495" s="1"/>
      <c r="H6495" s="3" t="s">
        <v>32205</v>
      </c>
      <c r="I6495" s="3" t="s">
        <v>32206</v>
      </c>
      <c r="J6495" s="1"/>
      <c r="K6495" s="1"/>
      <c r="L6495" s="1"/>
      <c r="M6495" s="1"/>
      <c r="N6495" s="1"/>
      <c r="O6495" s="3" t="s">
        <v>11847</v>
      </c>
      <c r="P6495" s="3" t="s">
        <v>32207</v>
      </c>
      <c r="Q6495" s="1"/>
      <c r="R6495" s="1"/>
      <c r="S6495" s="1"/>
      <c r="T6495" s="1"/>
      <c r="U6495" s="1"/>
      <c r="V6495" s="1"/>
      <c r="W6495" s="1"/>
      <c r="X6495" s="1"/>
      <c r="Y6495" s="1"/>
      <c r="Z6495" s="1"/>
      <c r="AA6495" s="1"/>
      <c r="AB6495" s="1"/>
      <c r="AC6495" s="1"/>
      <c r="AD6495" s="1"/>
      <c r="AE6495" s="1"/>
    </row>
    <row r="6496">
      <c r="A6496" s="3" t="s">
        <v>32208</v>
      </c>
      <c r="B6496" s="5" t="s">
        <v>415</v>
      </c>
      <c r="C6496" s="1"/>
      <c r="D6496" s="1"/>
      <c r="E6496" s="7" t="b">
        <v>0</v>
      </c>
      <c r="F6496" s="3" t="s">
        <v>32209</v>
      </c>
      <c r="G6496" s="1"/>
      <c r="H6496" s="3" t="s">
        <v>32210</v>
      </c>
      <c r="I6496" s="3" t="s">
        <v>32211</v>
      </c>
      <c r="J6496" s="1"/>
      <c r="K6496" s="1"/>
      <c r="L6496" s="1"/>
      <c r="M6496" s="1"/>
      <c r="N6496" s="1"/>
      <c r="O6496" s="3" t="s">
        <v>802</v>
      </c>
      <c r="P6496" s="3" t="s">
        <v>32212</v>
      </c>
      <c r="Q6496" s="1"/>
      <c r="R6496" s="1"/>
      <c r="S6496" s="1"/>
      <c r="T6496" s="1"/>
      <c r="U6496" s="1"/>
      <c r="V6496" s="1"/>
      <c r="W6496" s="1"/>
      <c r="X6496" s="1"/>
      <c r="Y6496" s="1"/>
      <c r="Z6496" s="1"/>
      <c r="AA6496" s="1"/>
      <c r="AB6496" s="1"/>
      <c r="AC6496" s="1"/>
      <c r="AD6496" s="1"/>
      <c r="AE6496" s="1"/>
    </row>
    <row r="6497">
      <c r="A6497" s="3" t="s">
        <v>32213</v>
      </c>
      <c r="B6497" s="5" t="s">
        <v>415</v>
      </c>
      <c r="C6497" s="3" t="s">
        <v>101</v>
      </c>
      <c r="D6497" s="1"/>
      <c r="E6497" s="7" t="b">
        <v>0</v>
      </c>
      <c r="F6497" s="3" t="s">
        <v>32214</v>
      </c>
      <c r="G6497" s="1"/>
      <c r="H6497" s="3" t="s">
        <v>32215</v>
      </c>
      <c r="I6497" s="3" t="s">
        <v>32216</v>
      </c>
      <c r="J6497" s="1"/>
      <c r="K6497" s="1"/>
      <c r="L6497" s="1"/>
      <c r="M6497" s="1"/>
      <c r="N6497" s="1"/>
      <c r="O6497" s="3" t="s">
        <v>1681</v>
      </c>
      <c r="P6497" s="3" t="s">
        <v>32217</v>
      </c>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row r="6501">
      <c r="A6501" s="1"/>
      <c r="B6501" s="2"/>
      <c r="C6501" s="1"/>
      <c r="D6501" s="1"/>
      <c r="E6501" s="7" t="b">
        <v>0</v>
      </c>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row>
    <row r="6502">
      <c r="A6502" s="1"/>
      <c r="B6502" s="2"/>
      <c r="C6502" s="1"/>
      <c r="D6502" s="1"/>
      <c r="E6502" s="7" t="b">
        <v>0</v>
      </c>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row>
    <row r="6503">
      <c r="A6503" s="1"/>
      <c r="B6503" s="2"/>
      <c r="C6503" s="1"/>
      <c r="D6503" s="1"/>
      <c r="E6503" s="7" t="b">
        <v>0</v>
      </c>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row>
    <row r="6504">
      <c r="A6504" s="1"/>
      <c r="B6504" s="2"/>
      <c r="C6504" s="1"/>
      <c r="D6504" s="1"/>
      <c r="E6504" s="7" t="b">
        <v>0</v>
      </c>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row>
    <row r="6505">
      <c r="A6505" s="1"/>
      <c r="B6505" s="2"/>
      <c r="C6505" s="1"/>
      <c r="D6505" s="1"/>
      <c r="E6505" s="7" t="b">
        <v>0</v>
      </c>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row>
    <row r="6506">
      <c r="A6506" s="1"/>
      <c r="B6506" s="2"/>
      <c r="C6506" s="1"/>
      <c r="D6506" s="1"/>
      <c r="E6506" s="7" t="b">
        <v>0</v>
      </c>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row>
    <row r="6507">
      <c r="A6507" s="1"/>
      <c r="B6507" s="2"/>
      <c r="C6507" s="1"/>
      <c r="D6507" s="1"/>
      <c r="E6507" s="7" t="b">
        <v>0</v>
      </c>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row>
    <row r="6508">
      <c r="A6508" s="1"/>
      <c r="B6508" s="2"/>
      <c r="C6508" s="1"/>
      <c r="D6508" s="1"/>
      <c r="E6508" s="7" t="b">
        <v>0</v>
      </c>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row>
    <row r="6509">
      <c r="A6509" s="1"/>
      <c r="B6509" s="2"/>
      <c r="C6509" s="1"/>
      <c r="D6509" s="1"/>
      <c r="E6509" s="7" t="b">
        <v>0</v>
      </c>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row>
    <row r="6510">
      <c r="A6510" s="1"/>
      <c r="B6510" s="2"/>
      <c r="C6510" s="1"/>
      <c r="D6510" s="1"/>
      <c r="E6510" s="7" t="b">
        <v>0</v>
      </c>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60072C39-B2A7-4935-A89D-CD749C19DC6B}" filter="1" showAutoFilter="1">
      <autoFilter ref="$A$1:$T$5397">
        <filterColumn colId="1">
          <filters>
            <filter val="proper word"/>
            <filter val="phrase"/>
            <filter val="affix"/>
          </filters>
        </filterColumn>
      </autoFilter>
    </customSheetView>
    <customSheetView guid="{5440D186-D7DC-403F-92A0-486F183BB671}"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D0A22EBF-ED71-4AF1-B59F-0143C0BA0927}"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BC57932B-AC7C-446B-B481-4ADF695D3E5B}" filter="1" showAutoFilter="1">
      <autoFilter ref="$A$1:$T$5115">
        <filterColumn colId="1">
          <filters>
            <filter val="proper word"/>
            <filter val="phrase"/>
            <filter val="root"/>
          </filters>
        </filterColumn>
      </autoFilter>
    </customSheetView>
    <customSheetView guid="{28E49F3C-1514-41A9-864B-EB672FFE1C3D}" filter="1" showAutoFilter="1">
      <autoFilter ref="$A$1:$T$6450">
        <filterColumn colId="2">
          <filters blank="1"/>
        </filterColumn>
      </autoFilter>
    </customSheetView>
    <customSheetView guid="{D900BEBD-3414-4636-BB4C-978E70ED055B}"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6496</v>
      </c>
      <c r="B2" s="22" t="s">
        <v>32218</v>
      </c>
    </row>
    <row r="4">
      <c r="A4" s="22" t="s">
        <v>32219</v>
      </c>
      <c r="B4" s="22" t="s">
        <v>32220</v>
      </c>
      <c r="C4" s="22" t="s">
        <v>32221</v>
      </c>
      <c r="D4" s="23" t="s">
        <v>32222</v>
      </c>
    </row>
    <row r="5">
      <c r="A5" s="22">
        <f>countif(Dictionary!P:P, "*"&amp;B5&amp;"*")</f>
        <v>1725</v>
      </c>
      <c r="B5" s="22" t="s">
        <v>7696</v>
      </c>
      <c r="C5" s="24">
        <f>countif(Dictionary!P:P, "*"&amp;B5&amp;"*")/(countif(Dictionary!B:B, B25)-1)</f>
        <v>0.610403397</v>
      </c>
      <c r="D5" s="25">
        <f t="array" ref="D5">row(index(Dictionary!P:P,match(true, isnumber(search("*"&amp;B5&amp;"*", Dictionary!P:P)),0)))</f>
        <v>8</v>
      </c>
    </row>
    <row r="6">
      <c r="A6" s="22">
        <f>countif(Dictionary!P:P, "*"&amp;B6&amp;"*")</f>
        <v>1573</v>
      </c>
      <c r="B6" s="22" t="s">
        <v>10056</v>
      </c>
      <c r="C6" s="24">
        <f>countif(Dictionary!P:P, "*"&amp;B6&amp;"*")/(countif(Dictionary!B:B, B25)-1)</f>
        <v>0.5566171267</v>
      </c>
      <c r="D6" s="25">
        <f t="array" ref="D6">row(index(Dictionary!P:P,match(true, isnumber(search("*"&amp;B6&amp;"*", Dictionary!P:P)),0)))</f>
        <v>22</v>
      </c>
    </row>
    <row r="7">
      <c r="A7" s="22">
        <f>countif(Dictionary!P:P, "*"&amp;B7&amp;"*")</f>
        <v>1466</v>
      </c>
      <c r="B7" s="22" t="s">
        <v>6959</v>
      </c>
      <c r="C7" s="24">
        <f>countif(Dictionary!P:P, "*"&amp;B7&amp;"*")/(countif(Dictionary!B:B, B25)-1)</f>
        <v>0.5187544232</v>
      </c>
      <c r="D7" s="25">
        <f t="array" ref="D7">row(index(Dictionary!P:P,match(true, isnumber(search("*"&amp;B7&amp;"*", Dictionary!P:P)),0)))</f>
        <v>22</v>
      </c>
    </row>
    <row r="8">
      <c r="A8" s="22">
        <f>countif(Dictionary!P:P, "*"&amp;B8&amp;"*")</f>
        <v>1346</v>
      </c>
      <c r="B8" s="22" t="s">
        <v>25354</v>
      </c>
      <c r="C8" s="24">
        <f>countif(Dictionary!P:P, "*"&amp;B8&amp;"*")/(countif(Dictionary!B:B, B25)-1)</f>
        <v>0.4762915782</v>
      </c>
      <c r="D8" s="25">
        <f t="array" ref="D8">row(index(Dictionary!P:P,match(true, isnumber(search("*"&amp;B8&amp;"*", Dictionary!P:P)),0)))</f>
        <v>22</v>
      </c>
    </row>
    <row r="9">
      <c r="A9" s="22">
        <f>countif(Dictionary!P:P, "*"&amp;B9&amp;"*")</f>
        <v>1613</v>
      </c>
      <c r="B9" s="22" t="s">
        <v>8044</v>
      </c>
      <c r="C9" s="24">
        <f>countif(Dictionary!P:P, "*"&amp;B9&amp;"*")/(countif(Dictionary!B:B, B25)-1)</f>
        <v>0.5707714084</v>
      </c>
      <c r="D9" s="25">
        <f t="array" ref="D9">row(index(Dictionary!P:P,match(true, isnumber(search("*"&amp;B9&amp;"*", Dictionary!P:P)),0)))</f>
        <v>8</v>
      </c>
    </row>
    <row r="10">
      <c r="A10" s="22">
        <f>countif(Dictionary!P:P, "*"&amp;B10&amp;"*")</f>
        <v>1397</v>
      </c>
      <c r="B10" s="22" t="s">
        <v>12656</v>
      </c>
      <c r="C10" s="24">
        <f>countif(Dictionary!P:P, "*"&amp;B10&amp;"*")/(countif(Dictionary!B:B, B25)-1)</f>
        <v>0.4943382873</v>
      </c>
      <c r="D10" s="25">
        <f t="array" ref="D10">row(index(Dictionary!P:P,match(true, isnumber(search("*"&amp;B10&amp;"*", Dictionary!P:P)),0)))</f>
        <v>22</v>
      </c>
    </row>
    <row r="11">
      <c r="A11" s="22">
        <f>countif(Dictionary!P:P, "*"&amp;B11&amp;"*")</f>
        <v>1171</v>
      </c>
      <c r="B11" s="22" t="s">
        <v>23549</v>
      </c>
      <c r="C11" s="24">
        <f>countif(Dictionary!P:P, "*"&amp;B11&amp;"*")/(countif(Dictionary!B:B, B25)-1)</f>
        <v>0.4143665959</v>
      </c>
      <c r="D11" s="25">
        <f t="array" ref="D11">row(index(Dictionary!P:P,match(true, isnumber(search("*"&amp;B11&amp;"*", Dictionary!P:P)),0)))</f>
        <v>22</v>
      </c>
    </row>
    <row r="12">
      <c r="A12" s="22">
        <f>countif(Dictionary!P:P, "*"&amp;B12&amp;"*")</f>
        <v>619</v>
      </c>
      <c r="B12" s="22" t="s">
        <v>24622</v>
      </c>
      <c r="C12" s="24">
        <f>countif(Dictionary!P:P, "*"&amp;B12&amp;"*")/(countif(Dictionary!B:B, B25)-1)</f>
        <v>0.2190375088</v>
      </c>
      <c r="D12" s="25">
        <f t="array" ref="D12">row(index(Dictionary!P:P,match(true, isnumber(search("*"&amp;B12&amp;"*", Dictionary!P:P)),0)))</f>
        <v>8</v>
      </c>
    </row>
    <row r="13">
      <c r="A13" s="22">
        <f>countif(Dictionary!P:P, "*"&amp;B13&amp;"*")</f>
        <v>1048</v>
      </c>
      <c r="B13" s="22" t="s">
        <v>11346</v>
      </c>
      <c r="C13" s="24">
        <f>countif(Dictionary!P:P, "*"&amp;B13&amp;"*")/(countif(Dictionary!B:B, B25)-1)</f>
        <v>0.3708421798</v>
      </c>
      <c r="D13" s="25">
        <f t="array" ref="D13">row(index(Dictionary!P:P,match(true, isnumber(search("*"&amp;B13&amp;"*", Dictionary!P:P)),0)))</f>
        <v>22</v>
      </c>
    </row>
    <row r="14">
      <c r="A14" s="22">
        <f>countif(Dictionary!P:P, "*"&amp;B14&amp;"*")</f>
        <v>1221</v>
      </c>
      <c r="B14" s="22" t="s">
        <v>21655</v>
      </c>
      <c r="C14" s="24">
        <f>countif(Dictionary!P:P, "*"&amp;B14&amp;"*")/(countif(Dictionary!B:B, B25)-1)</f>
        <v>0.432059448</v>
      </c>
      <c r="D14" s="25">
        <f t="array" ref="D14">row(index(Dictionary!P:P,match(true, isnumber(search("*"&amp;B14&amp;"*", Dictionary!P:P)),0)))</f>
        <v>22</v>
      </c>
    </row>
    <row r="15">
      <c r="A15" s="22">
        <f>countif(Dictionary!P:P, "*"&amp;B15&amp;"*")</f>
        <v>597</v>
      </c>
      <c r="B15" s="22" t="s">
        <v>30064</v>
      </c>
      <c r="C15" s="24">
        <f>countif(Dictionary!P:P, "*"&amp;B15&amp;"*")/(countif(Dictionary!B:B, B25)-1)</f>
        <v>0.2112526539</v>
      </c>
      <c r="D15" s="25">
        <f t="array" ref="D15">row(index(Dictionary!P:P,match(true, isnumber(search("*"&amp;B15&amp;"*", Dictionary!P:P)),0)))</f>
        <v>22</v>
      </c>
    </row>
    <row r="16">
      <c r="A16" s="22">
        <f>countif(Dictionary!P:P, "*"&amp;B16&amp;"*")</f>
        <v>1154</v>
      </c>
      <c r="B16" s="22" t="s">
        <v>11970</v>
      </c>
      <c r="C16" s="24">
        <f>countif(Dictionary!P:P, "*"&amp;B16&amp;"*")/(countif(Dictionary!B:B, B25)-1)</f>
        <v>0.4083510262</v>
      </c>
      <c r="D16" s="25">
        <f t="array" ref="D16">row(index(Dictionary!P:P,match(true, isnumber(search("*"&amp;B16&amp;"*", Dictionary!P:P)),0)))</f>
        <v>22</v>
      </c>
    </row>
    <row r="17">
      <c r="A17" s="22">
        <f>countif(Dictionary!P:P, "*"&amp;B17&amp;"*")</f>
        <v>633</v>
      </c>
      <c r="B17" s="22" t="s">
        <v>28201</v>
      </c>
      <c r="C17" s="24">
        <f>countif(Dictionary!P:P, "*"&amp;B17&amp;"*")/(countif(Dictionary!B:B, B25)-1)</f>
        <v>0.2239915074</v>
      </c>
      <c r="D17" s="25">
        <f t="array" ref="D17">row(index(Dictionary!P:P,match(true, isnumber(search("*"&amp;B17&amp;"*", Dictionary!P:P)),0)))</f>
        <v>22</v>
      </c>
    </row>
    <row r="18">
      <c r="A18" s="22">
        <f>countif(Dictionary!P:P, "*"&amp;B18&amp;"*")</f>
        <v>1134</v>
      </c>
      <c r="B18" s="22" t="s">
        <v>1606</v>
      </c>
      <c r="C18" s="24">
        <f>countif(Dictionary!P:P, "*"&amp;B18&amp;"*")/(countif(Dictionary!B:B, B25)-1)</f>
        <v>0.4012738854</v>
      </c>
      <c r="D18" s="25">
        <f t="array" ref="D18">row(index(Dictionary!P:P,match(true, isnumber(search("*"&amp;B18&amp;"*", Dictionary!P:P)),0)))</f>
        <v>22</v>
      </c>
    </row>
    <row r="19">
      <c r="A19" s="22">
        <f>countif(Dictionary!P:P, "*"&amp;B19&amp;"*")</f>
        <v>876</v>
      </c>
      <c r="B19" s="22" t="s">
        <v>27503</v>
      </c>
      <c r="C19" s="24">
        <f>countif(Dictionary!P:P, "*"&amp;B19&amp;"*")/(countif(Dictionary!B:B, B25)-1)</f>
        <v>0.3099787686</v>
      </c>
      <c r="D19" s="25">
        <f t="array" ref="D19">row(index(Dictionary!P:P,match(true, isnumber(search("*"&amp;B19&amp;"*", Dictionary!P:P)),0)))</f>
        <v>22</v>
      </c>
    </row>
    <row r="20">
      <c r="A20" s="22">
        <f>countif(Dictionary!P:P, "*"&amp;B20&amp;"*")</f>
        <v>1410</v>
      </c>
      <c r="B20" s="22" t="s">
        <v>22956</v>
      </c>
      <c r="C20" s="24">
        <f>countif(Dictionary!P:P, "*"&amp;B20&amp;"*")/(countif(Dictionary!B:B, B25)-1)</f>
        <v>0.4989384289</v>
      </c>
      <c r="D20" s="25">
        <f t="array" ref="D20">row(index(Dictionary!P:P,match(true, isnumber(search("*"&amp;B20&amp;"*", Dictionary!P:P)),0)))</f>
        <v>22</v>
      </c>
    </row>
    <row r="21">
      <c r="A21" s="22">
        <f>countif(Dictionary!P:P, "*"&amp;B21&amp;"*")</f>
        <v>1471</v>
      </c>
      <c r="B21" s="22" t="s">
        <v>29250</v>
      </c>
      <c r="C21" s="24">
        <f>countif(Dictionary!P:P, "*"&amp;B21&amp;"*")/(countif(Dictionary!B:B, B25)-1)</f>
        <v>0.5205237084</v>
      </c>
      <c r="D21" s="25">
        <f t="array" ref="D21">row(index(Dictionary!P:P,match(true, isnumber(search("*"&amp;B21&amp;"*", Dictionary!P:P)),0)))</f>
        <v>22</v>
      </c>
    </row>
    <row r="22">
      <c r="A22" s="25">
        <f>countif(Dictionary!P:P, "*"&amp;B22&amp;"*")</f>
        <v>34</v>
      </c>
      <c r="B22" s="22" t="s">
        <v>16878</v>
      </c>
      <c r="C22" s="24">
        <f>countif(Dictionary!P:P, "*"&amp;B22&amp;"*")/(countif(Dictionary!B:B, B25)-1)</f>
        <v>0.01203113942</v>
      </c>
      <c r="D22" s="25">
        <f t="array" ref="D22">row(index(Dictionary!P:P,match(true, isnumber(search("*"&amp;B22&amp;"*", Dictionary!P:P)),0)))</f>
        <v>88</v>
      </c>
    </row>
    <row r="23">
      <c r="A23" s="26"/>
      <c r="B23" s="27"/>
    </row>
    <row r="24">
      <c r="A24" s="28" t="s">
        <v>32219</v>
      </c>
      <c r="B24" s="28" t="s">
        <v>32223</v>
      </c>
      <c r="C24" s="28" t="s">
        <v>32224</v>
      </c>
    </row>
    <row r="25">
      <c r="A25" s="22">
        <f>countif(Dictionary!B:B, B25)</f>
        <v>2827</v>
      </c>
      <c r="B25" s="22" t="s">
        <v>415</v>
      </c>
      <c r="C25" s="29">
        <f>A25/(counta(Dictionary!A:A)-1)</f>
        <v>0.4351908867</v>
      </c>
    </row>
    <row r="26">
      <c r="A26" s="22">
        <f>countif(Dictionary!B:B, B26)</f>
        <v>262</v>
      </c>
      <c r="B26" s="22" t="s">
        <v>609</v>
      </c>
      <c r="C26" s="29">
        <f>A26/(counta(Dictionary!A:A)-1)</f>
        <v>0.04033251232</v>
      </c>
    </row>
    <row r="27">
      <c r="A27" s="22">
        <f>countif(Dictionary!B:B, B27)</f>
        <v>2997</v>
      </c>
      <c r="B27" s="22" t="s">
        <v>439</v>
      </c>
      <c r="C27" s="24">
        <f>A27/(counta(Dictionary!A:A)-1)</f>
        <v>0.4613608374</v>
      </c>
    </row>
    <row r="28">
      <c r="A28" s="22">
        <f>countif(Dictionary!B:B, B28)</f>
        <v>281</v>
      </c>
      <c r="B28" s="22" t="s">
        <v>348</v>
      </c>
      <c r="C28" s="24">
        <f>A28/(counta(Dictionary!A:A)-1)</f>
        <v>0.04325738916</v>
      </c>
    </row>
    <row r="29">
      <c r="A29" s="22">
        <f>countif(Dictionary!B:B, B29)</f>
        <v>129</v>
      </c>
      <c r="B29" s="22" t="s">
        <v>21</v>
      </c>
      <c r="C29" s="24">
        <f>A29/(counta(Dictionary!A:A)-1)</f>
        <v>0.01985837438</v>
      </c>
    </row>
    <row r="31">
      <c r="A31" s="22" t="s">
        <v>32219</v>
      </c>
      <c r="B31" s="22" t="s">
        <v>32225</v>
      </c>
      <c r="C31" s="21"/>
    </row>
    <row r="32">
      <c r="A32" s="22">
        <f>countif(Dictionary!F:F, "*"&amp;B32&amp;"*")</f>
        <v>0</v>
      </c>
      <c r="B32" s="22" t="s">
        <v>32226</v>
      </c>
      <c r="C32" s="22" t="s">
        <v>32227</v>
      </c>
    </row>
    <row r="33">
      <c r="A33" s="22">
        <f>countif(Dictionary!F:F, "*"&amp;B33&amp;"*")</f>
        <v>0</v>
      </c>
      <c r="B33" s="22" t="s">
        <v>32228</v>
      </c>
      <c r="C33" s="22" t="s">
        <v>32229</v>
      </c>
    </row>
    <row r="34">
      <c r="A34" s="22">
        <f>countif(Dictionary!F:F, "*"&amp;B34&amp;"*")</f>
        <v>0</v>
      </c>
      <c r="B34" s="22" t="s">
        <v>32230</v>
      </c>
      <c r="C34" s="22" t="s">
        <v>32231</v>
      </c>
    </row>
    <row r="35">
      <c r="A35" s="22">
        <f>countif(Dictionary!F:F, "*"&amp;B35&amp;"*")</f>
        <v>14</v>
      </c>
      <c r="B35" s="22" t="s">
        <v>32232</v>
      </c>
      <c r="C35" s="22" t="s">
        <v>18573</v>
      </c>
    </row>
    <row r="36">
      <c r="A36" s="22">
        <f>countif(Dictionary!F:F, "*"&amp;B36&amp;"*")</f>
        <v>42</v>
      </c>
      <c r="B36" s="22" t="s">
        <v>32233</v>
      </c>
      <c r="C36" s="22" t="s">
        <v>32234</v>
      </c>
    </row>
    <row r="37">
      <c r="A37" s="22">
        <f>countif(Dictionary!F:F, "*"&amp;B37&amp;"*")</f>
        <v>11</v>
      </c>
      <c r="B37" s="22" t="s">
        <v>32235</v>
      </c>
      <c r="C37" s="22" t="s">
        <v>23976</v>
      </c>
    </row>
    <row r="38">
      <c r="A38" s="22">
        <f>countif(Dictionary!F:F, "*"&amp;B38&amp;"*")</f>
        <v>3</v>
      </c>
      <c r="B38" s="22" t="s">
        <v>32236</v>
      </c>
      <c r="C38" s="22" t="s">
        <v>32237</v>
      </c>
    </row>
    <row r="39">
      <c r="A39" s="22">
        <f>countif(Dictionary!F:F, "*"&amp;B39&amp;"*")</f>
        <v>10</v>
      </c>
      <c r="B39" s="22" t="s">
        <v>32238</v>
      </c>
      <c r="C39" s="22" t="s">
        <v>32239</v>
      </c>
    </row>
    <row r="40">
      <c r="A40" s="22">
        <f>countif(Dictionary!F:F, "*"&amp;B40&amp;"*")</f>
        <v>0</v>
      </c>
      <c r="B40" s="22" t="s">
        <v>32226</v>
      </c>
      <c r="C40" s="22" t="s">
        <v>32240</v>
      </c>
    </row>
    <row r="41">
      <c r="A41" s="22">
        <f>countif(Dictionary!F:F, "*"&amp;B41&amp;"*")</f>
        <v>0</v>
      </c>
      <c r="B41" s="22" t="s">
        <v>32228</v>
      </c>
      <c r="C41" s="22" t="s">
        <v>32241</v>
      </c>
    </row>
    <row r="42">
      <c r="A42" s="22">
        <f>countif(Dictionary!F:F, "*"&amp;B42&amp;"*")</f>
        <v>2</v>
      </c>
      <c r="B42" s="22" t="s">
        <v>32242</v>
      </c>
      <c r="C42" s="22" t="s">
        <v>13028</v>
      </c>
    </row>
    <row r="43">
      <c r="A43" s="22">
        <f>countif(Dictionary!F:F, "*"&amp;B43&amp;"*")</f>
        <v>17</v>
      </c>
      <c r="B43" s="22" t="s">
        <v>4560</v>
      </c>
      <c r="C43" s="22" t="s">
        <v>21887</v>
      </c>
    </row>
    <row r="44">
      <c r="A44" s="22">
        <f>countif(Dictionary!F:F, "*"&amp;B44&amp;"*")</f>
        <v>1</v>
      </c>
      <c r="B44" s="22" t="s">
        <v>32243</v>
      </c>
      <c r="C44" s="22" t="s">
        <v>32244</v>
      </c>
    </row>
    <row r="46">
      <c r="A46" s="30" t="s">
        <v>32245</v>
      </c>
      <c r="B46" s="30" t="s">
        <v>32246</v>
      </c>
      <c r="C46" s="30" t="s">
        <v>32247</v>
      </c>
      <c r="D46" s="30" t="s">
        <v>32248</v>
      </c>
      <c r="E46" s="30" t="s">
        <v>32249</v>
      </c>
    </row>
    <row r="47">
      <c r="A47" s="21">
        <f>COUNTA(Dictionary!A:A)-COUNTA(Dictionary!B:B)</f>
        <v>0</v>
      </c>
      <c r="B47" s="31" t="str">
        <f>Dictionary!B1</f>
        <v>Category</v>
      </c>
      <c r="C47" s="29">
        <f>1-A47/A2</f>
        <v>1</v>
      </c>
      <c r="D47" s="32">
        <f t="array" ref="D47">row(index(Dictionary!B:B,match(false,index((Dictionary!B:B&gt;0),0),0)))</f>
        <v>6498</v>
      </c>
      <c r="E47" s="33" t="str">
        <f t="shared" ref="E47:E61" si="1">indirect("Dictionary!A"&amp;D47)</f>
        <v/>
      </c>
    </row>
    <row r="48">
      <c r="A48" s="21">
        <f>COUNTA(Dictionary!A:A)-COUNTA(Dictionary!C:C)</f>
        <v>29</v>
      </c>
      <c r="B48" s="31" t="str">
        <f>Dictionary!C1</f>
        <v>WordClass</v>
      </c>
      <c r="C48" s="29">
        <f>1-A48/A2</f>
        <v>0.9955357143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0.9998460591</v>
      </c>
      <c r="D49" s="32">
        <f t="array" ref="D49">row(index(Dictionary!F:F,match(false,index((Dictionary!F:F&gt;0),0),0)))</f>
        <v>2276</v>
      </c>
      <c r="E49" s="33" t="str">
        <f t="shared" si="1"/>
        <v>hataya</v>
      </c>
    </row>
    <row r="50">
      <c r="A50" s="21">
        <f>COUNTA(Dictionary!A:A)-COUNTA(Dictionary!G:G)</f>
        <v>6406</v>
      </c>
      <c r="B50" s="31" t="str">
        <f>Dictionary!G1</f>
        <v>SearchTermsEng</v>
      </c>
      <c r="C50" s="29">
        <f>1-A50/A2</f>
        <v>0.0138546798</v>
      </c>
      <c r="D50" s="32">
        <f t="array" ref="D50">row(index(Dictionary!G:G,match(false,index((Dictionary!G:G&gt;0),0),0)))</f>
        <v>2</v>
      </c>
      <c r="E50" s="33" t="str">
        <f t="shared" si="1"/>
        <v>-abil</v>
      </c>
    </row>
    <row r="51">
      <c r="A51" s="21">
        <f>COUNTA(Dictionary!A:A)-COUNTA(#REF!)</f>
        <v>6496</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0.9990763547</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0.9995381773</v>
      </c>
      <c r="D53" s="34">
        <f t="array" ref="D53">row(index(Dictionary!I:I,match(false,index((Dictionary!I:I&gt;0),0),0)))</f>
        <v>2276</v>
      </c>
      <c r="E53" s="35" t="str">
        <f t="shared" si="1"/>
        <v>hataya</v>
      </c>
    </row>
    <row r="54">
      <c r="A54" s="36">
        <f>COUNTA(Dictionary!A:A)-COUNTA(Dictionary!K:K)</f>
        <v>6345</v>
      </c>
      <c r="B54" s="35" t="str">
        <f>Dictionary!K1</f>
        <v>TranslationDeu</v>
      </c>
      <c r="C54" s="37">
        <f>1-A54/A2</f>
        <v>0.02324507389</v>
      </c>
      <c r="D54" s="34">
        <f t="array" ref="D54">row(index(Dictionary!K:K,match(false,index((Dictionary!K:K&gt;0),0),0)))</f>
        <v>3</v>
      </c>
      <c r="E54" s="35" t="str">
        <f t="shared" si="1"/>
        <v>-bimar</v>
      </c>
    </row>
    <row r="55">
      <c r="A55" s="36">
        <f>COUNTA(Dictionary!A:A)-COUNTA(Dictionary!N:N)</f>
        <v>6489</v>
      </c>
      <c r="B55" s="35" t="str">
        <f>Dictionary!N1</f>
        <v>Example</v>
      </c>
      <c r="C55" s="37">
        <f>1-A55/A2</f>
        <v>0.001077586207</v>
      </c>
      <c r="D55" s="34">
        <f t="array" ref="D55">row(index(Dictionary!N:N,match(false,index((Dictionary!N:N&gt;0),0),0)))</f>
        <v>2</v>
      </c>
      <c r="E55" s="35" t="str">
        <f t="shared" si="1"/>
        <v>-abil</v>
      </c>
    </row>
    <row r="56">
      <c r="A56" s="36">
        <f>COUNTA(Dictionary!A:A)-COUNTA(Dictionary!O:O)</f>
        <v>4573</v>
      </c>
      <c r="B56" s="35" t="str">
        <f>Dictionary!O1</f>
        <v>Tags</v>
      </c>
      <c r="C56" s="37">
        <f>1-A56/A2</f>
        <v>0.2960283251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6498</v>
      </c>
      <c r="E57" s="35" t="str">
        <f t="shared" si="1"/>
        <v/>
      </c>
    </row>
    <row r="58">
      <c r="A58" s="36">
        <f>COUNTA(Dictionary!A:A)-COUNTA(#REF!)</f>
        <v>6496</v>
      </c>
      <c r="B58" s="34" t="str">
        <f>#REF!</f>
        <v>#REF!</v>
      </c>
      <c r="C58" s="37">
        <f>1-A58/A2</f>
        <v>0</v>
      </c>
      <c r="D58" s="34" t="str">
        <f t="array" ref="D58">row(index(#REF!,match(false,index((#REF!&gt;0),0),0)))</f>
        <v>#REF!</v>
      </c>
      <c r="E58" s="34" t="str">
        <f t="shared" si="1"/>
        <v>#REF!</v>
      </c>
    </row>
    <row r="59">
      <c r="A59" s="36">
        <f>COUNTA(Dictionary!A:A)-COUNTA(Dictionary!R:R)</f>
        <v>6431</v>
      </c>
      <c r="B59" s="35" t="str">
        <f>Dictionary!R1</f>
        <v>TranslationFra</v>
      </c>
      <c r="C59" s="37">
        <f>1-A59/A2</f>
        <v>0.01000615764</v>
      </c>
      <c r="D59" s="34">
        <f t="array" ref="D59">row(index(Dictionary!R:R,match(false,index((Dictionary!R:R&gt;0),0),0)))</f>
        <v>2</v>
      </c>
      <c r="E59" s="35" t="str">
        <f t="shared" si="1"/>
        <v>-abil</v>
      </c>
    </row>
    <row r="60">
      <c r="A60" s="36">
        <f>COUNTA(Dictionary!A:A)-COUNTA(Dictionary!S:S)</f>
        <v>6445</v>
      </c>
      <c r="B60" s="35" t="str">
        <f>Dictionary!S1</f>
        <v>TranslationRus</v>
      </c>
      <c r="C60" s="37">
        <f>1-A60/A2</f>
        <v>0.007850985222</v>
      </c>
      <c r="D60" s="34">
        <f t="array" ref="D60">row(index(Dictionary!S:S,match(false,index((Dictionary!S:S&gt;0),0),0)))</f>
        <v>2</v>
      </c>
      <c r="E60" s="35" t="str">
        <f t="shared" si="1"/>
        <v>-abil</v>
      </c>
    </row>
    <row r="61">
      <c r="A61" s="36">
        <f>COUNTA(Dictionary!A:A)-COUNTA(Dictionary!T:T)</f>
        <v>6451</v>
      </c>
      <c r="B61" s="35" t="str">
        <f>Dictionary!T1</f>
        <v>TranslationZho</v>
      </c>
      <c r="C61" s="37">
        <f>1-A61/A2</f>
        <v>0.006927339901</v>
      </c>
      <c r="D61" s="34">
        <f t="array" ref="D61">row(index(Dictionary!T:T,match(false,index((Dictionary!T:T&gt;0),0),0)))</f>
        <v>2</v>
      </c>
      <c r="E61" s="35" t="str">
        <f t="shared" si="1"/>
        <v>-abil</v>
      </c>
    </row>
    <row r="63">
      <c r="A63" s="22" t="s">
        <v>32250</v>
      </c>
      <c r="B63" s="22" t="s">
        <v>32251</v>
      </c>
      <c r="C63" s="22" t="s">
        <v>32224</v>
      </c>
      <c r="D63" s="22" t="s">
        <v>32252</v>
      </c>
      <c r="E63" s="22" t="s">
        <v>32224</v>
      </c>
      <c r="F63" s="22" t="s">
        <v>32253</v>
      </c>
      <c r="G63" s="22" t="s">
        <v>32224</v>
      </c>
      <c r="H63" s="22" t="s">
        <v>32254</v>
      </c>
      <c r="I63" s="22" t="s">
        <v>32224</v>
      </c>
      <c r="J63" s="22" t="s">
        <v>32255</v>
      </c>
      <c r="K63" s="22" t="s">
        <v>32224</v>
      </c>
    </row>
    <row r="64">
      <c r="A64" s="22" t="s">
        <v>414</v>
      </c>
      <c r="B64" s="38">
        <f>IFERROR(__xludf.DUMMYFUNCTION("sumproduct(len(filter(Dictionary!A:A,Dictionary!B:B=""root""))-len(substitute(lower(filter(Dictionary!A:A,Dictionary!B:B=""root"")),A64,"""")))"),2177.0)</f>
        <v>2177</v>
      </c>
      <c r="C64" s="29">
        <f>IFERROR(__xludf.DUMMYFUNCTION("B64/sumproduct(len(filter(Dictionary!A:A,Dictionary!B:B=""root"")))"),0.13989204472432848)</f>
        <v>0.1398920447</v>
      </c>
      <c r="D64" s="21">
        <f>countifs(Dictionary!A:A,"*"&amp;A64,Dictionary!B:B,"root")</f>
        <v>539</v>
      </c>
      <c r="E64" s="29">
        <f>D64/(countif(Dictionary!B:B,"root")-1)</f>
        <v>0.1907289455</v>
      </c>
      <c r="F64" s="21">
        <f>countifs(Dictionary!A:A,"*"&amp;A64&amp;"*",Dictionary!B:B,"root")</f>
        <v>1668</v>
      </c>
      <c r="G64" s="29">
        <f>F64/(countif(Dictionary!B:B,"root")-1)</f>
        <v>0.5902335456</v>
      </c>
      <c r="H64" s="21">
        <f>countifs(Dictionary!A:A,"*"&amp;A64&amp;"*"&amp;A64&amp;"*",Dictionary!B:B,"root")</f>
        <v>474</v>
      </c>
      <c r="I64" s="29">
        <f>H64/(countif(Dictionary!B:B,"root")-1)</f>
        <v>0.1677282378</v>
      </c>
      <c r="J64" s="22">
        <f>countifs(Dictionary!A:A,A64&amp;"*",Dictionary!B:B,"root")</f>
        <v>164</v>
      </c>
      <c r="K64" s="29">
        <f>J64/(countif(Dictionary!B:B,"root")-1)</f>
        <v>0.05803255485</v>
      </c>
    </row>
    <row r="65">
      <c r="A65" s="22" t="s">
        <v>101</v>
      </c>
      <c r="B65" s="38">
        <f>IFERROR(__xludf.DUMMYFUNCTION("sumproduct(len(filter(Dictionary!A:A,Dictionary!B:B=""root""))-len(substitute(lower(filter(Dictionary!A:A,Dictionary!B:B=""root"")),A65,"""")))"),388.0)</f>
        <v>388</v>
      </c>
      <c r="C65" s="29">
        <f>IFERROR(__xludf.DUMMYFUNCTION("B65/sumproduct(len(filter(Dictionary!A:A,Dictionary!B:B=""root"")))"),0.024932527952705306)</f>
        <v>0.02493252795</v>
      </c>
      <c r="D65" s="21">
        <f>countifs(Dictionary!A:A,"*"&amp;A65,Dictionary!B:B,"root")</f>
        <v>0</v>
      </c>
      <c r="E65" s="29">
        <f>D65/(countif(Dictionary!B:B,"root")-1)</f>
        <v>0</v>
      </c>
      <c r="F65" s="21">
        <f>countifs(Dictionary!A:A,"*"&amp;A65&amp;"*",Dictionary!B:B,"root")</f>
        <v>369</v>
      </c>
      <c r="G65" s="29">
        <f>F65/(countif(Dictionary!B:B,"root")-1)</f>
        <v>0.1305732484</v>
      </c>
      <c r="H65" s="21">
        <f>countifs(Dictionary!A:A,"*"&amp;A65&amp;"*"&amp;A65&amp;"*",Dictionary!B:B,"root")</f>
        <v>19</v>
      </c>
      <c r="I65" s="29">
        <f>H65/(countif(Dictionary!B:B,"root")-1)</f>
        <v>0.006723283793</v>
      </c>
      <c r="J65" s="22">
        <f>countifs(Dictionary!A:A,A65&amp;"*",Dictionary!B:B,"root")</f>
        <v>171</v>
      </c>
      <c r="K65" s="29">
        <f>J65/(countif(Dictionary!B:B,"root")-1)</f>
        <v>0.06050955414</v>
      </c>
    </row>
    <row r="66">
      <c r="A66" s="22" t="s">
        <v>32256</v>
      </c>
      <c r="B66" s="38">
        <f>IFERROR(__xludf.DUMMYFUNCTION("sumproduct(len(filter(Dictionary!A:A,Dictionary!B:B=""root""))-len(substitute(lower(filter(Dictionary!A:A,Dictionary!B:B=""root"")),A66,"""")))"),154.0)</f>
        <v>154</v>
      </c>
      <c r="C66" s="29">
        <f>IFERROR(__xludf.DUMMYFUNCTION("B66/sumproduct(len(filter(Dictionary!A:A,Dictionary!B:B=""root"")))"),0.009895900269888189)</f>
        <v>0.00989590027</v>
      </c>
      <c r="D66" s="21">
        <f>countifs(Dictionary!A:A,"*"&amp;A66,Dictionary!B:B,"root")</f>
        <v>0</v>
      </c>
      <c r="E66" s="29">
        <f>D66/(countif(Dictionary!B:B,"root")-1)</f>
        <v>0</v>
      </c>
      <c r="F66" s="21">
        <f>countifs(Dictionary!A:A,"*"&amp;A66&amp;"*",Dictionary!B:B,"root")</f>
        <v>150</v>
      </c>
      <c r="G66" s="29">
        <f>F66/(countif(Dictionary!B:B,"root")-1)</f>
        <v>0.05307855626</v>
      </c>
      <c r="H66" s="21">
        <f>countifs(Dictionary!A:A,"*"&amp;A66&amp;"*"&amp;A66&amp;"*",Dictionary!B:B,"root")</f>
        <v>4</v>
      </c>
      <c r="I66" s="29">
        <f>H66/(countif(Dictionary!B:B,"root")-1)</f>
        <v>0.001415428167</v>
      </c>
      <c r="J66" s="22">
        <f>countifs(Dictionary!A:A,A66&amp;"*",Dictionary!B:B,"root")</f>
        <v>72</v>
      </c>
      <c r="K66" s="29">
        <f>J66/(countif(Dictionary!B:B,"root")-1)</f>
        <v>0.02547770701</v>
      </c>
    </row>
    <row r="67">
      <c r="A67" s="22" t="s">
        <v>1009</v>
      </c>
      <c r="B67" s="38">
        <f>IFERROR(__xludf.DUMMYFUNCTION("sumproduct(len(filter(Dictionary!A:A,Dictionary!B:B=""root""))-len(substitute(lower(filter(Dictionary!A:A,Dictionary!B:B=""root"")),A67,"""")))"),398.0)</f>
        <v>398</v>
      </c>
      <c r="C67" s="29">
        <f>IFERROR(__xludf.DUMMYFUNCTION("B67/sumproduct(len(filter(Dictionary!A:A,Dictionary!B:B=""root"")))"),0.025575118879321426)</f>
        <v>0.02557511888</v>
      </c>
      <c r="D67" s="21">
        <f>countifs(Dictionary!A:A,"*"&amp;A67,Dictionary!B:B,"root")</f>
        <v>0</v>
      </c>
      <c r="E67" s="29">
        <f>D67/(countif(Dictionary!B:B,"root")-1)</f>
        <v>0</v>
      </c>
      <c r="F67" s="21">
        <f>countifs(Dictionary!A:A,"*"&amp;A67&amp;"*",Dictionary!B:B,"root")</f>
        <v>385</v>
      </c>
      <c r="G67" s="29">
        <f>F67/(countif(Dictionary!B:B,"root")-1)</f>
        <v>0.1362349611</v>
      </c>
      <c r="H67" s="21">
        <f>countifs(Dictionary!A:A,"*"&amp;A67&amp;"*"&amp;A67&amp;"*",Dictionary!B:B,"root")</f>
        <v>13</v>
      </c>
      <c r="I67" s="29">
        <f>H67/(countif(Dictionary!B:B,"root")-1)</f>
        <v>0.004600141543</v>
      </c>
      <c r="J67" s="22">
        <f>countifs(Dictionary!A:A,A67&amp;"*",Dictionary!B:B,"root")</f>
        <v>126</v>
      </c>
      <c r="K67" s="29">
        <f>J67/(countif(Dictionary!B:B,"root")-1)</f>
        <v>0.04458598726</v>
      </c>
    </row>
    <row r="68">
      <c r="A68" s="22" t="s">
        <v>7389</v>
      </c>
      <c r="B68" s="38">
        <f>IFERROR(__xludf.DUMMYFUNCTION("sumproduct(len(filter(Dictionary!A:A,Dictionary!B:B=""root""))-len(substitute(lower(filter(Dictionary!A:A,Dictionary!B:B=""root"")),A68,"""")))"),1205.0)</f>
        <v>1205</v>
      </c>
      <c r="C68" s="29">
        <f>IFERROR(__xludf.DUMMYFUNCTION("B68/sumproduct(len(filter(Dictionary!A:A,Dictionary!B:B=""root"")))"),0.077432206657242)</f>
        <v>0.07743220666</v>
      </c>
      <c r="D68" s="21">
        <f>countifs(Dictionary!A:A,"*"&amp;A68,Dictionary!B:B,"root")</f>
        <v>272</v>
      </c>
      <c r="E68" s="29">
        <f>D68/(countif(Dictionary!B:B,"root")-1)</f>
        <v>0.09624911536</v>
      </c>
      <c r="F68" s="21">
        <f>countifs(Dictionary!A:A,"*"&amp;A68&amp;"*",Dictionary!B:B,"root")</f>
        <v>1045</v>
      </c>
      <c r="G68" s="29">
        <f>F68/(countif(Dictionary!B:B,"root")-1)</f>
        <v>0.3697806086</v>
      </c>
      <c r="H68" s="21">
        <f>countifs(Dictionary!A:A,"*"&amp;A68&amp;"*"&amp;A68&amp;"*",Dictionary!B:B,"root")</f>
        <v>154</v>
      </c>
      <c r="I68" s="29">
        <f>H68/(countif(Dictionary!B:B,"root")-1)</f>
        <v>0.05449398443</v>
      </c>
      <c r="J68" s="22">
        <f>countifs(Dictionary!A:A,A68&amp;"*",Dictionary!B:B,"root")</f>
        <v>116</v>
      </c>
      <c r="K68" s="29">
        <f>J68/(countif(Dictionary!B:B,"root")-1)</f>
        <v>0.04104741684</v>
      </c>
    </row>
    <row r="69">
      <c r="A69" s="22" t="s">
        <v>32257</v>
      </c>
      <c r="B69" s="38">
        <f>IFERROR(__xludf.DUMMYFUNCTION("sumproduct(len(filter(Dictionary!A:A,Dictionary!B:B=""root""))-len(substitute(lower(filter(Dictionary!A:A,Dictionary!B:B=""root"")),A69,"""")))"),244.0)</f>
        <v>244</v>
      </c>
      <c r="C69" s="29">
        <f>IFERROR(__xludf.DUMMYFUNCTION("B69/sumproduct(len(filter(Dictionary!A:A,Dictionary!B:B=""root"")))"),0.015679218609433235)</f>
        <v>0.01567921861</v>
      </c>
      <c r="D69" s="21">
        <f>countifs(Dictionary!A:A,"*"&amp;A69,Dictionary!B:B,"root")</f>
        <v>18</v>
      </c>
      <c r="E69" s="29">
        <f>D69/(countif(Dictionary!B:B,"root")-1)</f>
        <v>0.006369426752</v>
      </c>
      <c r="F69" s="21">
        <f>countifs(Dictionary!A:A,"*"&amp;A69&amp;"*",Dictionary!B:B,"root")</f>
        <v>239</v>
      </c>
      <c r="G69" s="29">
        <f>F69/(countif(Dictionary!B:B,"root")-1)</f>
        <v>0.08457183298</v>
      </c>
      <c r="H69" s="21">
        <f>countifs(Dictionary!A:A,"*"&amp;A69&amp;"*"&amp;A69&amp;"*",Dictionary!B:B,"root")</f>
        <v>5</v>
      </c>
      <c r="I69" s="29">
        <f>H69/(countif(Dictionary!B:B,"root")-1)</f>
        <v>0.001769285209</v>
      </c>
      <c r="J69" s="22">
        <f>countifs(Dictionary!A:A,A69&amp;"*",Dictionary!B:B,"root")</f>
        <v>113</v>
      </c>
      <c r="K69" s="29">
        <f>J69/(countif(Dictionary!B:B,"root")-1)</f>
        <v>0.03998584572</v>
      </c>
    </row>
    <row r="70">
      <c r="A70" s="22" t="s">
        <v>32258</v>
      </c>
      <c r="B70" s="38">
        <f>IFERROR(__xludf.DUMMYFUNCTION("sumproduct(len(filter(Dictionary!A:A,Dictionary!B:B=""root""))-len(substitute(lower(filter(Dictionary!A:A,Dictionary!B:B=""root"")),A70,"""")))"),286.0)</f>
        <v>286</v>
      </c>
      <c r="C70" s="29">
        <f>IFERROR(__xludf.DUMMYFUNCTION("B70/sumproduct(len(filter(Dictionary!A:A,Dictionary!B:B=""root"")))"),0.018378100501220924)</f>
        <v>0.0183781005</v>
      </c>
      <c r="D70" s="21">
        <f>countifs(Dictionary!A:A,"*"&amp;A70,Dictionary!B:B,"root")</f>
        <v>0</v>
      </c>
      <c r="E70" s="29">
        <f>D70/(countif(Dictionary!B:B,"root")-1)</f>
        <v>0</v>
      </c>
      <c r="F70" s="21">
        <f>countifs(Dictionary!A:A,"*"&amp;A70&amp;"*",Dictionary!B:B,"root")</f>
        <v>277</v>
      </c>
      <c r="G70" s="29">
        <f>F70/(countif(Dictionary!B:B,"root")-1)</f>
        <v>0.09801840057</v>
      </c>
      <c r="H70" s="21">
        <f>countifs(Dictionary!A:A,"*"&amp;A70&amp;"*"&amp;A70&amp;"*",Dictionary!B:B,"root")</f>
        <v>9</v>
      </c>
      <c r="I70" s="29">
        <f>H70/(countif(Dictionary!B:B,"root")-1)</f>
        <v>0.003184713376</v>
      </c>
      <c r="J70" s="22">
        <f>countifs(Dictionary!A:A,A70&amp;"*",Dictionary!B:B,"root")</f>
        <v>116</v>
      </c>
      <c r="K70" s="29">
        <f>J70/(countif(Dictionary!B:B,"root")-1)</f>
        <v>0.04104741684</v>
      </c>
    </row>
    <row r="71">
      <c r="A71" s="22" t="s">
        <v>32259</v>
      </c>
      <c r="B71" s="38">
        <f>IFERROR(__xludf.DUMMYFUNCTION("sumproduct(len(filter(Dictionary!A:A,Dictionary!B:B=""root""))-len(substitute(lower(filter(Dictionary!A:A,Dictionary!B:B=""root"")),A71,"""")))"),218.0)</f>
        <v>218</v>
      </c>
      <c r="C71" s="29">
        <f>IFERROR(__xludf.DUMMYFUNCTION("B71/sumproduct(len(filter(Dictionary!A:A,Dictionary!B:B=""root"")))"),0.014008482200231332)</f>
        <v>0.0140084822</v>
      </c>
      <c r="D71" s="21">
        <f>countifs(Dictionary!A:A,"*"&amp;A71,Dictionary!B:B,"root")</f>
        <v>0</v>
      </c>
      <c r="E71" s="29">
        <f>D71/(countif(Dictionary!B:B,"root")-1)</f>
        <v>0</v>
      </c>
      <c r="F71" s="21">
        <f>countifs(Dictionary!A:A,"*"&amp;A71&amp;"*",Dictionary!B:B,"root")</f>
        <v>216</v>
      </c>
      <c r="G71" s="29">
        <f>F71/(countif(Dictionary!B:B,"root")-1)</f>
        <v>0.07643312102</v>
      </c>
      <c r="H71" s="21">
        <f>countifs(Dictionary!A:A,"*"&amp;A71&amp;"*"&amp;A71&amp;"*",Dictionary!B:B,"root")</f>
        <v>2</v>
      </c>
      <c r="I71" s="29">
        <f>H71/(countif(Dictionary!B:B,"root")-1)</f>
        <v>0.0007077140835</v>
      </c>
      <c r="J71" s="22">
        <f>countifs(Dictionary!A:A,A71&amp;"*",Dictionary!B:B,"root")</f>
        <v>124</v>
      </c>
      <c r="K71" s="29">
        <f>J71/(countif(Dictionary!B:B,"root")-1)</f>
        <v>0.04387827318</v>
      </c>
    </row>
    <row r="72">
      <c r="A72" s="22" t="s">
        <v>32260</v>
      </c>
      <c r="B72" s="38">
        <f>IFERROR(__xludf.DUMMYFUNCTION("sumproduct(len(filter(Dictionary!A:A,Dictionary!B:B=""root""))-len(substitute(lower(filter(Dictionary!A:A,Dictionary!B:B=""root"")),A72,"""")))"),1312.0)</f>
        <v>1312</v>
      </c>
      <c r="C72" s="29">
        <f>IFERROR(__xludf.DUMMYFUNCTION("B72/sumproduct(len(filter(Dictionary!A:A,Dictionary!B:B=""root"")))"),0.08430792957203444)</f>
        <v>0.08430792957</v>
      </c>
      <c r="D72" s="21">
        <f>countifs(Dictionary!A:A,"*"&amp;A72,Dictionary!B:B,"root")</f>
        <v>460</v>
      </c>
      <c r="E72" s="29">
        <f>D72/(countif(Dictionary!B:B,"root")-1)</f>
        <v>0.1627742392</v>
      </c>
      <c r="F72" s="21">
        <f>countifs(Dictionary!A:A,"*"&amp;A72&amp;"*",Dictionary!B:B,"root")</f>
        <v>1135</v>
      </c>
      <c r="G72" s="29">
        <f>F72/(countif(Dictionary!B:B,"root")-1)</f>
        <v>0.4016277424</v>
      </c>
      <c r="H72" s="21">
        <f>countifs(Dictionary!A:A,"*"&amp;A72&amp;"*"&amp;A72&amp;"*",Dictionary!B:B,"root")</f>
        <v>166</v>
      </c>
      <c r="I72" s="29">
        <f>H72/(countif(Dictionary!B:B,"root")-1)</f>
        <v>0.05874026893</v>
      </c>
      <c r="J72" s="22">
        <f>countifs(Dictionary!A:A,A72&amp;"*",Dictionary!B:B,"root")</f>
        <v>91</v>
      </c>
      <c r="K72" s="29">
        <f>J72/(countif(Dictionary!B:B,"root")-1)</f>
        <v>0.0322009908</v>
      </c>
    </row>
    <row r="73">
      <c r="A73" s="22" t="s">
        <v>32261</v>
      </c>
      <c r="B73" s="38">
        <f>IFERROR(__xludf.DUMMYFUNCTION("sumproduct(len(filter(Dictionary!A:A,Dictionary!B:B=""root""))-len(substitute(lower(filter(Dictionary!A:A,Dictionary!B:B=""root"")),A73,"""")))"),188.0)</f>
        <v>188</v>
      </c>
      <c r="C73" s="29">
        <f>IFERROR(__xludf.DUMMYFUNCTION("B73/sumproduct(len(filter(Dictionary!A:A,Dictionary!B:B=""root"")))"),0.012080709420382984)</f>
        <v>0.01208070942</v>
      </c>
      <c r="D73" s="21">
        <f>countifs(Dictionary!A:A,"*"&amp;A73,Dictionary!B:B,"root")</f>
        <v>0</v>
      </c>
      <c r="E73" s="29">
        <f>D73/(countif(Dictionary!B:B,"root")-1)</f>
        <v>0</v>
      </c>
      <c r="F73" s="21">
        <f>countifs(Dictionary!A:A,"*"&amp;A73&amp;"*",Dictionary!B:B,"root")</f>
        <v>183</v>
      </c>
      <c r="G73" s="29">
        <f>F73/(countif(Dictionary!B:B,"root")-1)</f>
        <v>0.06475583864</v>
      </c>
      <c r="H73" s="21">
        <f>countifs(Dictionary!A:A,"*"&amp;A73&amp;"*"&amp;A73&amp;"*",Dictionary!B:B,"root")</f>
        <v>5</v>
      </c>
      <c r="I73" s="29">
        <f>H73/(countif(Dictionary!B:B,"root")-1)</f>
        <v>0.001769285209</v>
      </c>
      <c r="J73" s="22">
        <f>countifs(Dictionary!A:A,A73&amp;"*",Dictionary!B:B,"root")</f>
        <v>99</v>
      </c>
      <c r="K73" s="29">
        <f>J73/(countif(Dictionary!B:B,"root")-1)</f>
        <v>0.03503184713</v>
      </c>
    </row>
    <row r="74">
      <c r="A74" s="22" t="s">
        <v>32262</v>
      </c>
      <c r="B74" s="38">
        <f>IFERROR(__xludf.DUMMYFUNCTION("sumproduct(len(filter(Dictionary!A:A,Dictionary!B:B=""root""))-len(substitute(lower(filter(Dictionary!A:A,Dictionary!B:B=""root"")),A74,"""")))"),724.0)</f>
        <v>724</v>
      </c>
      <c r="C74" s="29">
        <f>IFERROR(__xludf.DUMMYFUNCTION("B74/sumproduct(len(filter(Dictionary!A:A,Dictionary!B:B=""root"")))"),0.04652358308700681)</f>
        <v>0.04652358309</v>
      </c>
      <c r="D74" s="21">
        <f>countifs(Dictionary!A:A,"*"&amp;A74,Dictionary!B:B,"root")</f>
        <v>0</v>
      </c>
      <c r="E74" s="29">
        <f>D74/(countif(Dictionary!B:B,"root")-1)</f>
        <v>0</v>
      </c>
      <c r="F74" s="21">
        <f>countifs(Dictionary!A:A,"*"&amp;A74&amp;"*",Dictionary!B:B,"root")</f>
        <v>679</v>
      </c>
      <c r="G74" s="29">
        <f>F74/(countif(Dictionary!B:B,"root")-1)</f>
        <v>0.2402689314</v>
      </c>
      <c r="H74" s="21">
        <f>countifs(Dictionary!A:A,"*"&amp;A74&amp;"*"&amp;A74&amp;"*",Dictionary!B:B,"root")</f>
        <v>45</v>
      </c>
      <c r="I74" s="29">
        <f>H74/(countif(Dictionary!B:B,"root")-1)</f>
        <v>0.01592356688</v>
      </c>
      <c r="J74" s="22">
        <f>countifs(Dictionary!A:A,A74&amp;"*",Dictionary!B:B,"root")</f>
        <v>321</v>
      </c>
      <c r="K74" s="29">
        <f>J74/(countif(Dictionary!B:B,"root")-1)</f>
        <v>0.1135881104</v>
      </c>
    </row>
    <row r="75">
      <c r="A75" s="22" t="s">
        <v>1030</v>
      </c>
      <c r="B75" s="38">
        <f>IFERROR(__xludf.DUMMYFUNCTION("sumproduct(len(filter(Dictionary!A:A,Dictionary!B:B=""root""))-len(substitute(lower(filter(Dictionary!A:A,Dictionary!B:B=""root"")),A75,"""")))"),673.0)</f>
        <v>673</v>
      </c>
      <c r="C75" s="29">
        <f>IFERROR(__xludf.DUMMYFUNCTION("B75/sumproduct(len(filter(Dictionary!A:A,Dictionary!B:B=""root"")))"),0.04324636936126462)</f>
        <v>0.04324636936</v>
      </c>
      <c r="D75" s="21">
        <f>countifs(Dictionary!A:A,"*"&amp;A75,Dictionary!B:B,"root")</f>
        <v>134</v>
      </c>
      <c r="E75" s="29">
        <f>D75/(countif(Dictionary!B:B,"root")-1)</f>
        <v>0.0474168436</v>
      </c>
      <c r="F75" s="21">
        <f>countifs(Dictionary!A:A,"*"&amp;A75&amp;"*",Dictionary!B:B,"root")</f>
        <v>649</v>
      </c>
      <c r="G75" s="29">
        <f>F75/(countif(Dictionary!B:B,"root")-1)</f>
        <v>0.2296532201</v>
      </c>
      <c r="H75" s="21">
        <f>countifs(Dictionary!A:A,"*"&amp;A75&amp;"*"&amp;A75&amp;"*",Dictionary!B:B,"root")</f>
        <v>24</v>
      </c>
      <c r="I75" s="29">
        <f>H75/(countif(Dictionary!B:B,"root")-1)</f>
        <v>0.008492569002</v>
      </c>
      <c r="J75" s="22">
        <f>countifs(Dictionary!A:A,A75&amp;"*",Dictionary!B:B,"root")</f>
        <v>95</v>
      </c>
      <c r="K75" s="29">
        <f>J75/(countif(Dictionary!B:B,"root")-1)</f>
        <v>0.03361641897</v>
      </c>
    </row>
    <row r="76">
      <c r="A76" s="22" t="s">
        <v>988</v>
      </c>
      <c r="B76" s="38">
        <f>IFERROR(__xludf.DUMMYFUNCTION("sumproduct(len(filter(Dictionary!A:A,Dictionary!B:B=""root""))-len(substitute(lower(filter(Dictionary!A:A,Dictionary!B:B=""root"")),A76,"""")))"),718.0)</f>
        <v>718</v>
      </c>
      <c r="C76" s="29">
        <f>IFERROR(__xludf.DUMMYFUNCTION("B76/sumproduct(len(filter(Dictionary!A:A,Dictionary!B:B=""root"")))"),0.04613802853103714)</f>
        <v>0.04613802853</v>
      </c>
      <c r="D76" s="21">
        <f>countifs(Dictionary!A:A,"*"&amp;A76,Dictionary!B:B,"root")</f>
        <v>167</v>
      </c>
      <c r="E76" s="29">
        <f>D76/(countif(Dictionary!B:B,"root")-1)</f>
        <v>0.05909412597</v>
      </c>
      <c r="F76" s="21">
        <f>countifs(Dictionary!A:A,"*"&amp;A76&amp;"*",Dictionary!B:B,"root")</f>
        <v>659</v>
      </c>
      <c r="G76" s="29">
        <f>F76/(countif(Dictionary!B:B,"root")-1)</f>
        <v>0.2331917905</v>
      </c>
      <c r="H76" s="21">
        <f>countifs(Dictionary!A:A,"*"&amp;A76&amp;"*"&amp;A76&amp;"*",Dictionary!B:B,"root")</f>
        <v>57</v>
      </c>
      <c r="I76" s="29">
        <f>H76/(countif(Dictionary!B:B,"root")-1)</f>
        <v>0.02016985138</v>
      </c>
      <c r="J76" s="22">
        <f>countifs(Dictionary!A:A,A76&amp;"*",Dictionary!B:B,"root")</f>
        <v>208</v>
      </c>
      <c r="K76" s="29">
        <f>J76/(countif(Dictionary!B:B,"root")-1)</f>
        <v>0.07360226469</v>
      </c>
    </row>
    <row r="77">
      <c r="A77" s="22" t="s">
        <v>32263</v>
      </c>
      <c r="B77" s="38">
        <f>IFERROR(__xludf.DUMMYFUNCTION("sumproduct(len(filter(Dictionary!A:A,Dictionary!B:B=""root""))-len(substitute(lower(filter(Dictionary!A:A,Dictionary!B:B=""root"")),A77,"""")))"),1024.0)</f>
        <v>1024</v>
      </c>
      <c r="C77" s="29">
        <f>IFERROR(__xludf.DUMMYFUNCTION("B77/sumproduct(len(filter(Dictionary!A:A,Dictionary!B:B=""root"")))"),0.0658013108854903)</f>
        <v>0.06580131089</v>
      </c>
      <c r="D77" s="21">
        <f>countifs(Dictionary!A:A,"*"&amp;A77,Dictionary!B:B,"root")</f>
        <v>306</v>
      </c>
      <c r="E77" s="29">
        <f>D77/(countif(Dictionary!B:B,"root")-1)</f>
        <v>0.1082802548</v>
      </c>
      <c r="F77" s="21">
        <f>countifs(Dictionary!A:A,"*"&amp;A77&amp;"*",Dictionary!B:B,"root")</f>
        <v>920</v>
      </c>
      <c r="G77" s="29">
        <f>F77/(countif(Dictionary!B:B,"root")-1)</f>
        <v>0.3255484784</v>
      </c>
      <c r="H77" s="21">
        <f>countifs(Dictionary!A:A,"*"&amp;A77&amp;"*"&amp;A77&amp;"*",Dictionary!B:B,"root")</f>
        <v>103</v>
      </c>
      <c r="I77" s="29">
        <f>H77/(countif(Dictionary!B:B,"root")-1)</f>
        <v>0.0364472753</v>
      </c>
      <c r="J77" s="22">
        <f>countifs(Dictionary!A:A,A77&amp;"*",Dictionary!B:B,"root")</f>
        <v>77</v>
      </c>
      <c r="K77" s="29">
        <f>J77/(countif(Dictionary!B:B,"root")-1)</f>
        <v>0.02724699222</v>
      </c>
    </row>
    <row r="78">
      <c r="A78" s="22" t="s">
        <v>21977</v>
      </c>
      <c r="B78" s="38">
        <f>IFERROR(__xludf.DUMMYFUNCTION("sumproduct(len(filter(Dictionary!A:A,Dictionary!B:B=""root""))-len(substitute(lower(filter(Dictionary!A:A,Dictionary!B:B=""root"")),A78,"""")))"),1053.0)</f>
        <v>1053</v>
      </c>
      <c r="C78" s="29">
        <f>IFERROR(__xludf.DUMMYFUNCTION("B78/sumproduct(len(filter(Dictionary!A:A,Dictionary!B:B=""root"")))"),0.06766482457267703)</f>
        <v>0.06766482457</v>
      </c>
      <c r="D78" s="21">
        <f>countifs(Dictionary!A:A,"*"&amp;A78,Dictionary!B:B,"root")</f>
        <v>304</v>
      </c>
      <c r="E78" s="29">
        <f>D78/(countif(Dictionary!B:B,"root")-1)</f>
        <v>0.1075725407</v>
      </c>
      <c r="F78" s="21">
        <f>countifs(Dictionary!A:A,"*"&amp;A78&amp;"*",Dictionary!B:B,"root")</f>
        <v>917</v>
      </c>
      <c r="G78" s="29">
        <f>F78/(countif(Dictionary!B:B,"root")-1)</f>
        <v>0.3244869073</v>
      </c>
      <c r="H78" s="21">
        <f>countifs(Dictionary!A:A,"*"&amp;A78&amp;"*"&amp;A78&amp;"*",Dictionary!B:B,"root")</f>
        <v>131</v>
      </c>
      <c r="I78" s="29">
        <f>H78/(countif(Dictionary!B:B,"root")-1)</f>
        <v>0.04635527247</v>
      </c>
      <c r="J78" s="22">
        <f>countifs(Dictionary!A:A,A78&amp;"*",Dictionary!B:B,"root")</f>
        <v>52</v>
      </c>
      <c r="K78" s="29">
        <f>J78/(countif(Dictionary!B:B,"root")-1)</f>
        <v>0.01840056617</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IFERROR(__xludf.DUMMYFUNCTION("B79/sumproduct(len(filter(Dictionary!A:A,Dictionary!B:B=""root"")))"),0.02339030972882663)</f>
        <v>0.02339030973</v>
      </c>
      <c r="D79" s="21">
        <f>countifs(Dictionary!A:A,"*"&amp;A79,Dictionary!B:B,"root")</f>
        <v>0</v>
      </c>
      <c r="E79" s="29">
        <f>D79/(countif(Dictionary!B:B,"root")-1)</f>
        <v>0</v>
      </c>
      <c r="F79" s="21">
        <f>countifs(Dictionary!A:A,"*"&amp;A79&amp;"*",Dictionary!B:B,"root")</f>
        <v>338</v>
      </c>
      <c r="G79" s="29">
        <f>F79/(countif(Dictionary!B:B,"root")-1)</f>
        <v>0.1196036801</v>
      </c>
      <c r="H79" s="21">
        <f>countifs(Dictionary!A:A,"*"&amp;A79&amp;"*"&amp;A79&amp;"*",Dictionary!B:B,"root")</f>
        <v>26</v>
      </c>
      <c r="I79" s="29">
        <f>H79/(countif(Dictionary!B:B,"root")-1)</f>
        <v>0.009200283086</v>
      </c>
      <c r="J79" s="22">
        <f>countifs(Dictionary!A:A,A79&amp;"*",Dictionary!B:B,"root")</f>
        <v>199</v>
      </c>
      <c r="K79" s="29">
        <f>J79/(countif(Dictionary!B:B,"root")-1)</f>
        <v>0.07041755131</v>
      </c>
    </row>
    <row r="80">
      <c r="A80" s="22" t="s">
        <v>32264</v>
      </c>
      <c r="B80" s="38">
        <f>IFERROR(__xludf.DUMMYFUNCTION("sumproduct(len(filter(Dictionary!A:A,Dictionary!B:B=""root""))-len(substitute(lower(filter(Dictionary!A:A,Dictionary!B:B=""root"")),A80,"""")))"),957.0)</f>
        <v>957</v>
      </c>
      <c r="C80" s="29">
        <f>IFERROR(__xludf.DUMMYFUNCTION("B80/sumproduct(len(filter(Dictionary!A:A,Dictionary!B:B=""root"")))"),0.06149595167716232)</f>
        <v>0.06149595168</v>
      </c>
      <c r="D80" s="21">
        <f>countifs(Dictionary!A:A,"*"&amp;A80,Dictionary!B:B,"root")</f>
        <v>130</v>
      </c>
      <c r="E80" s="29">
        <f>D80/(countif(Dictionary!B:B,"root")-1)</f>
        <v>0.04600141543</v>
      </c>
      <c r="F80" s="21">
        <f>countifs(Dictionary!A:A,"*"&amp;A80&amp;"*",Dictionary!B:B,"root")</f>
        <v>905</v>
      </c>
      <c r="G80" s="29">
        <f>F80/(countif(Dictionary!B:B,"root")-1)</f>
        <v>0.3202406228</v>
      </c>
      <c r="H80" s="21">
        <f>countifs(Dictionary!A:A,"*"&amp;A80&amp;"*"&amp;A80&amp;"*",Dictionary!B:B,"root")</f>
        <v>51</v>
      </c>
      <c r="I80" s="29">
        <f>H80/(countif(Dictionary!B:B,"root")-1)</f>
        <v>0.01804670913</v>
      </c>
      <c r="J80" s="22">
        <f>countifs(Dictionary!A:A,A80&amp;"*",Dictionary!B:B,"root")</f>
        <v>83</v>
      </c>
      <c r="K80" s="29">
        <f>J80/(countif(Dictionary!B:B,"root")-1)</f>
        <v>0.02937013447</v>
      </c>
    </row>
    <row r="81">
      <c r="A81" s="22" t="s">
        <v>32265</v>
      </c>
      <c r="B81" s="38">
        <f>IFERROR(__xludf.DUMMYFUNCTION("sumproduct(len(filter(Dictionary!A:A,Dictionary!B:B=""root""))-len(substitute(lower(filter(Dictionary!A:A,Dictionary!B:B=""root"")),A81,"""")))"),721.0)</f>
        <v>721</v>
      </c>
      <c r="C81" s="29">
        <f>IFERROR(__xludf.DUMMYFUNCTION("B81/sumproduct(len(filter(Dictionary!A:A,Dictionary!B:B=""root"")))"),0.04633080580902198)</f>
        <v>0.04633080581</v>
      </c>
      <c r="D81" s="21">
        <f>countifs(Dictionary!A:A,"*"&amp;A81,Dictionary!B:B,"root")</f>
        <v>68</v>
      </c>
      <c r="E81" s="29">
        <f>D81/(countif(Dictionary!B:B,"root")-1)</f>
        <v>0.02406227884</v>
      </c>
      <c r="F81" s="21">
        <f>countifs(Dictionary!A:A,"*"&amp;A81&amp;"*",Dictionary!B:B,"root")</f>
        <v>668</v>
      </c>
      <c r="G81" s="29">
        <f>F81/(countif(Dictionary!B:B,"root")-1)</f>
        <v>0.2363765039</v>
      </c>
      <c r="H81" s="21">
        <f>countifs(Dictionary!A:A,"*"&amp;A81&amp;"*"&amp;A81&amp;"*",Dictionary!B:B,"root")</f>
        <v>50</v>
      </c>
      <c r="I81" s="29">
        <f>H81/(countif(Dictionary!B:B,"root")-1)</f>
        <v>0.01769285209</v>
      </c>
      <c r="J81" s="22">
        <f>countifs(Dictionary!A:A,A81&amp;"*",Dictionary!B:B,"root")</f>
        <v>184</v>
      </c>
      <c r="K81" s="29">
        <f>J81/(countif(Dictionary!B:B,"root")-1)</f>
        <v>0.06510969568</v>
      </c>
    </row>
    <row r="82">
      <c r="A82" s="22" t="s">
        <v>475</v>
      </c>
      <c r="B82" s="38">
        <f>IFERROR(__xludf.DUMMYFUNCTION("sumproduct(len(filter(Dictionary!A:A,Dictionary!B:B=""root""))-len(substitute(lower(filter(Dictionary!A:A,Dictionary!B:B=""root"")),A82,"""")))"),795.0)</f>
        <v>795</v>
      </c>
      <c r="C82" s="29">
        <f>IFERROR(__xludf.DUMMYFUNCTION("B82/sumproduct(len(filter(Dictionary!A:A,Dictionary!B:B=""root"")))"),0.05108597866598124)</f>
        <v>0.05108597867</v>
      </c>
      <c r="D82" s="21">
        <f>countifs(Dictionary!A:A,"*"&amp;A82,Dictionary!B:B,"root")</f>
        <v>0</v>
      </c>
      <c r="E82" s="29">
        <f>D82/(countif(Dictionary!B:B,"root")-1)</f>
        <v>0</v>
      </c>
      <c r="F82" s="21">
        <f>countifs(Dictionary!A:A,"*"&amp;A82&amp;"*",Dictionary!B:B,"root")</f>
        <v>734</v>
      </c>
      <c r="G82" s="29">
        <f>F82/(countif(Dictionary!B:B,"root")-1)</f>
        <v>0.2597310686</v>
      </c>
      <c r="H82" s="21">
        <f>countifs(Dictionary!A:A,"*"&amp;A82&amp;"*"&amp;A82&amp;"*",Dictionary!B:B,"root")</f>
        <v>60</v>
      </c>
      <c r="I82" s="29">
        <f>H82/(countif(Dictionary!B:B,"root")-1)</f>
        <v>0.02123142251</v>
      </c>
      <c r="J82" s="22">
        <f>countifs(Dictionary!A:A,A82&amp;"*",Dictionary!B:B,"root")</f>
        <v>179</v>
      </c>
      <c r="K82" s="29">
        <f>J82/(countif(Dictionary!B:B,"root")-1)</f>
        <v>0.06334041047</v>
      </c>
    </row>
    <row r="83">
      <c r="A83" s="22" t="s">
        <v>29369</v>
      </c>
      <c r="B83" s="38">
        <f>IFERROR(__xludf.DUMMYFUNCTION("sumproduct(len(filter(Dictionary!A:A,Dictionary!B:B=""root""))-len(substitute(lower(filter(Dictionary!A:A,Dictionary!B:B=""root"")),A83,"""")))"),1028.0)</f>
        <v>1028</v>
      </c>
      <c r="C83" s="29">
        <f>IFERROR(__xludf.DUMMYFUNCTION("B83/sumproduct(len(filter(Dictionary!A:A,Dictionary!B:B=""root"")))"),0.06605834725613674)</f>
        <v>0.06605834726</v>
      </c>
      <c r="D83" s="21">
        <f>countifs(Dictionary!A:A,"*"&amp;A83,Dictionary!B:B,"root")</f>
        <v>344</v>
      </c>
      <c r="E83" s="29">
        <f>D83/(countif(Dictionary!B:B,"root")-1)</f>
        <v>0.1217268224</v>
      </c>
      <c r="F83" s="21">
        <f>countifs(Dictionary!A:A,"*"&amp;A83&amp;"*",Dictionary!B:B,"root")</f>
        <v>905</v>
      </c>
      <c r="G83" s="29">
        <f>F83/(countif(Dictionary!B:B,"root")-1)</f>
        <v>0.3202406228</v>
      </c>
      <c r="H83" s="21">
        <f>countifs(Dictionary!A:A,"*"&amp;A83&amp;"*"&amp;A83&amp;"*",Dictionary!B:B,"root")</f>
        <v>116</v>
      </c>
      <c r="I83" s="29">
        <f>H83/(countif(Dictionary!B:B,"root")-1)</f>
        <v>0.04104741684</v>
      </c>
      <c r="J83" s="22">
        <f>countifs(Dictionary!A:A,A83&amp;"*",Dictionary!B:B,"root")</f>
        <v>23</v>
      </c>
      <c r="K83" s="29">
        <f>J83/(countif(Dictionary!B:B,"root")-1)</f>
        <v>0.00813871196</v>
      </c>
    </row>
    <row r="84">
      <c r="A84" s="22" t="s">
        <v>32266</v>
      </c>
      <c r="B84" s="38">
        <f>IFERROR(__xludf.DUMMYFUNCTION("sumproduct(len(filter(Dictionary!A:A,Dictionary!B:B=""root""))-len(substitute(lower(filter(Dictionary!A:A,Dictionary!B:B=""root"")),A84,"""")))"),111.0)</f>
        <v>111</v>
      </c>
      <c r="C84" s="29">
        <f>IFERROR(__xludf.DUMMYFUNCTION("B84/sumproduct(len(filter(Dictionary!A:A,Dictionary!B:B=""root"")))"),0.007132759285438889)</f>
        <v>0.007132759285</v>
      </c>
      <c r="D84" s="21">
        <f>countifs(Dictionary!A:A,"*"&amp;A84,Dictionary!B:B,"root")</f>
        <v>0</v>
      </c>
      <c r="E84" s="29">
        <f>D84/(countif(Dictionary!B:B,"root")-1)</f>
        <v>0</v>
      </c>
      <c r="F84" s="21">
        <f>countifs(Dictionary!A:A,"*"&amp;A84&amp;"*",Dictionary!B:B,"root")</f>
        <v>109</v>
      </c>
      <c r="G84" s="29">
        <f>F84/(countif(Dictionary!B:B,"root")-1)</f>
        <v>0.03857041755</v>
      </c>
      <c r="H84" s="21">
        <f>countifs(Dictionary!A:A,"*"&amp;A84&amp;"*"&amp;A84&amp;"*",Dictionary!B:B,"root")</f>
        <v>2</v>
      </c>
      <c r="I84" s="29">
        <f>H84/(countif(Dictionary!B:B,"root")-1)</f>
        <v>0.0007077140835</v>
      </c>
      <c r="J84" s="22">
        <f>countifs(Dictionary!A:A,A84&amp;"*",Dictionary!B:B,"root")</f>
        <v>45</v>
      </c>
      <c r="K84" s="29">
        <f>J84/(countif(Dictionary!B:B,"root")-1)</f>
        <v>0.01592356688</v>
      </c>
    </row>
    <row r="85">
      <c r="A85" s="22" t="s">
        <v>32267</v>
      </c>
      <c r="B85" s="38">
        <f>IFERROR(__xludf.DUMMYFUNCTION("sumproduct(len(filter(Dictionary!A:A,Dictionary!B:B=""root""))-len(substitute(lower(filter(Dictionary!A:A,Dictionary!B:B=""root"")),A85,"""")))"),176.0)</f>
        <v>176</v>
      </c>
      <c r="C85" s="29">
        <f>IFERROR(__xludf.DUMMYFUNCTION("B85/sumproduct(len(filter(Dictionary!A:A,Dictionary!B:B=""root"")))"),0.011309600308443645)</f>
        <v>0.01130960031</v>
      </c>
      <c r="D85" s="21">
        <f>countifs(Dictionary!A:A,"*"&amp;A85,Dictionary!B:B,"root")</f>
        <v>10</v>
      </c>
      <c r="E85" s="29">
        <f>D85/(countif(Dictionary!B:B,"root")-1)</f>
        <v>0.003538570418</v>
      </c>
      <c r="F85" s="21">
        <f>countifs(Dictionary!A:A,"*"&amp;A85&amp;"*",Dictionary!B:B,"root")</f>
        <v>174</v>
      </c>
      <c r="G85" s="29">
        <f>F85/(countif(Dictionary!B:B,"root")-1)</f>
        <v>0.06157112527</v>
      </c>
      <c r="H85" s="21">
        <f>countifs(Dictionary!A:A,"*"&amp;A85&amp;"*"&amp;A85&amp;"*",Dictionary!B:B,"root")</f>
        <v>2</v>
      </c>
      <c r="I85" s="29">
        <f>H85/(countif(Dictionary!B:B,"root")-1)</f>
        <v>0.0007077140835</v>
      </c>
      <c r="J85" s="22">
        <f>countifs(Dictionary!A:A,A85&amp;"*",Dictionary!B:B,"root")</f>
        <v>36</v>
      </c>
      <c r="K85" s="29">
        <f>J85/(countif(Dictionary!B:B,"root")-1)</f>
        <v>0.0127388535</v>
      </c>
    </row>
    <row r="86">
      <c r="A86" s="22" t="s">
        <v>32268</v>
      </c>
      <c r="B86" s="38">
        <f>IFERROR(__xludf.DUMMYFUNCTION("sumproduct(len(filter(Dictionary!A:A,Dictionary!B:B=""root""))-len(substitute(lower(filter(Dictionary!A:A,Dictionary!B:B=""root"")),A86,"""")))"),184.0)</f>
        <v>184</v>
      </c>
      <c r="C86" s="29">
        <f>IFERROR(__xludf.DUMMYFUNCTION("B86/sumproduct(len(filter(Dictionary!A:A,Dictionary!B:B=""root"")))"),0.011823673049736538)</f>
        <v>0.01182367305</v>
      </c>
      <c r="D86" s="21">
        <f>countifs(Dictionary!A:A,"*"&amp;A86,Dictionary!B:B,"root")</f>
        <v>22</v>
      </c>
      <c r="E86" s="29">
        <f>D86/(countif(Dictionary!B:B,"root")-1)</f>
        <v>0.007784854919</v>
      </c>
      <c r="F86" s="21">
        <f>countifs(Dictionary!A:A,"*"&amp;A86&amp;"*",Dictionary!B:B,"root")</f>
        <v>178</v>
      </c>
      <c r="G86" s="29">
        <f>F86/(countif(Dictionary!B:B,"root")-1)</f>
        <v>0.06298655343</v>
      </c>
      <c r="H86" s="21">
        <f>countifs(Dictionary!A:A,"*"&amp;A86&amp;"*"&amp;A86&amp;"*",Dictionary!B:B,"root")</f>
        <v>6</v>
      </c>
      <c r="I86" s="29">
        <f>H86/(countif(Dictionary!B:B,"root")-1)</f>
        <v>0.002123142251</v>
      </c>
      <c r="J86" s="22">
        <f>countifs(Dictionary!A:A,A86&amp;"*",Dictionary!B:B,"root")</f>
        <v>70</v>
      </c>
      <c r="K86" s="29">
        <f>J86/(countif(Dictionary!B:B,"root")-1)</f>
        <v>0.02476999292</v>
      </c>
    </row>
    <row r="87">
      <c r="A87" s="22" t="s">
        <v>32269</v>
      </c>
      <c r="B87" s="38">
        <f>IFERROR(__xludf.DUMMYFUNCTION("sumproduct(len(filter(Dictionary!A:A,Dictionary!B:B=""root""))-len(substitute(lower(filter(Dictionary!A:A,Dictionary!B:B=""root"")),A87,"""")))"),374.0)</f>
        <v>374</v>
      </c>
      <c r="C87" s="29">
        <f>IFERROR(__xludf.DUMMYFUNCTION("B87/sumproduct(len(filter(Dictionary!A:A,Dictionary!B:B=""root"")))"),0.024032900655442745)</f>
        <v>0.02403290066</v>
      </c>
      <c r="D87" s="21">
        <f>countifs(Dictionary!A:A,"*"&amp;A87,Dictionary!B:B,"root")</f>
        <v>49</v>
      </c>
      <c r="E87" s="29">
        <f>D87/(countif(Dictionary!B:B,"root")-1)</f>
        <v>0.01733899505</v>
      </c>
      <c r="F87" s="21">
        <f>countifs(Dictionary!A:A,"*"&amp;A87&amp;"*",Dictionary!B:B,"root")</f>
        <v>363</v>
      </c>
      <c r="G87" s="29">
        <f>F87/(countif(Dictionary!B:B,"root")-1)</f>
        <v>0.1284501062</v>
      </c>
      <c r="H87" s="21">
        <f>countifs(Dictionary!A:A,"*"&amp;A87&amp;"*"&amp;A87&amp;"*",Dictionary!B:B,"root")</f>
        <v>10</v>
      </c>
      <c r="I87" s="29">
        <f>H87/(countif(Dictionary!B:B,"root")-1)</f>
        <v>0.003538570418</v>
      </c>
      <c r="J87" s="22">
        <f>countifs(Dictionary!A:A,A87&amp;"*",Dictionary!B:B,"root")</f>
        <v>38</v>
      </c>
      <c r="K87" s="29">
        <f>J87/(countif(Dictionary!B:B,"root")-1)</f>
        <v>0.01344656759</v>
      </c>
    </row>
    <row r="88">
      <c r="A88" s="22" t="s">
        <v>32270</v>
      </c>
      <c r="B88" s="38">
        <f>IFERROR(__xludf.DUMMYFUNCTION("sumproduct(len(filter(Dictionary!A:A,Dictionary!B:B=""root""))-len(substitute(lower(filter(Dictionary!A:A,Dictionary!B:B=""root"")),A88,"""")))"),86.0)</f>
        <v>86</v>
      </c>
      <c r="C88" s="29">
        <f>IFERROR(__xludf.DUMMYFUNCTION("B88/sumproduct(len(filter(Dictionary!A:A,Dictionary!B:B=""root"")))"),0.0055262819688985994)</f>
        <v>0.005526281969</v>
      </c>
      <c r="D88" s="21">
        <f>countifs(Dictionary!A:A,"*"&amp;A88,Dictionary!B:B,"root")</f>
        <v>0</v>
      </c>
      <c r="E88" s="29">
        <f>D88/(countif(Dictionary!B:B,"root")-1)</f>
        <v>0</v>
      </c>
      <c r="F88" s="21">
        <f>countifs(Dictionary!A:A,"*"&amp;A88&amp;"*",Dictionary!B:B,"root")</f>
        <v>85</v>
      </c>
      <c r="G88" s="29">
        <f>F88/(countif(Dictionary!B:B,"root")-1)</f>
        <v>0.03007784855</v>
      </c>
      <c r="H88" s="21">
        <f>countifs(Dictionary!A:A,"*"&amp;A88&amp;"*"&amp;A88&amp;"*",Dictionary!B:B,"root")</f>
        <v>1</v>
      </c>
      <c r="I88" s="29">
        <f>H88/(countif(Dictionary!B:B,"root")-1)</f>
        <v>0.0003538570418</v>
      </c>
      <c r="J88" s="22">
        <f>countifs(Dictionary!A:A,A88&amp;"*",Dictionary!B:B,"root")</f>
        <v>25</v>
      </c>
      <c r="K88" s="29">
        <f>J88/(countif(Dictionary!B:B,"root")-1)</f>
        <v>0.008846426044</v>
      </c>
    </row>
    <row r="90">
      <c r="A90" s="32" t="s">
        <v>32250</v>
      </c>
      <c r="B90" s="32" t="s">
        <v>32251</v>
      </c>
      <c r="C90" s="32" t="s">
        <v>32224</v>
      </c>
    </row>
    <row r="91">
      <c r="A91" s="21" t="str">
        <f t="array" ref="A91:C115">sort(A64:C88,2,0)</f>
        <v>a</v>
      </c>
      <c r="B91" s="21">
        <v>2177.0</v>
      </c>
      <c r="C91" s="29">
        <v>0.13989204472432848</v>
      </c>
    </row>
    <row r="92">
      <c r="A92" s="21" t="s">
        <v>32260</v>
      </c>
      <c r="B92" s="21">
        <v>1312.0</v>
      </c>
      <c r="C92" s="29">
        <v>0.08430792957203444</v>
      </c>
    </row>
    <row r="93">
      <c r="A93" s="21" t="s">
        <v>7389</v>
      </c>
      <c r="B93" s="21">
        <v>1205.0</v>
      </c>
      <c r="C93" s="29">
        <v>0.077432206657242</v>
      </c>
    </row>
    <row r="94">
      <c r="A94" s="21" t="s">
        <v>21977</v>
      </c>
      <c r="B94" s="21">
        <v>1053.0</v>
      </c>
      <c r="C94" s="29">
        <v>0.06766482457267703</v>
      </c>
    </row>
    <row r="95">
      <c r="A95" s="21" t="s">
        <v>29369</v>
      </c>
      <c r="B95" s="21">
        <v>1028.0</v>
      </c>
      <c r="C95" s="29">
        <v>0.06605834725613674</v>
      </c>
    </row>
    <row r="96">
      <c r="A96" s="21" t="s">
        <v>32263</v>
      </c>
      <c r="B96" s="21">
        <v>1024.0</v>
      </c>
      <c r="C96" s="29">
        <v>0.0658013108854903</v>
      </c>
    </row>
    <row r="97">
      <c r="A97" s="21" t="s">
        <v>32264</v>
      </c>
      <c r="B97" s="21">
        <v>957.0</v>
      </c>
      <c r="C97" s="29">
        <v>0.06149595167716232</v>
      </c>
    </row>
    <row r="98">
      <c r="A98" s="21" t="s">
        <v>475</v>
      </c>
      <c r="B98" s="21">
        <v>795.0</v>
      </c>
      <c r="C98" s="29">
        <v>0.05108597866598124</v>
      </c>
    </row>
    <row r="99">
      <c r="A99" s="21" t="s">
        <v>32262</v>
      </c>
      <c r="B99" s="21">
        <v>724.0</v>
      </c>
      <c r="C99" s="29">
        <v>0.04652358308700681</v>
      </c>
    </row>
    <row r="100">
      <c r="A100" s="21" t="s">
        <v>32265</v>
      </c>
      <c r="B100" s="21">
        <v>721.0</v>
      </c>
      <c r="C100" s="29">
        <v>0.04633080580902198</v>
      </c>
    </row>
    <row r="101">
      <c r="A101" s="21" t="s">
        <v>988</v>
      </c>
      <c r="B101" s="21">
        <v>718.0</v>
      </c>
      <c r="C101" s="29">
        <v>0.04613802853103714</v>
      </c>
    </row>
    <row r="102">
      <c r="A102" s="21" t="s">
        <v>1030</v>
      </c>
      <c r="B102" s="21">
        <v>673.0</v>
      </c>
      <c r="C102" s="29">
        <v>0.04324636936126462</v>
      </c>
    </row>
    <row r="103">
      <c r="A103" s="21" t="s">
        <v>1009</v>
      </c>
      <c r="B103" s="21">
        <v>398.0</v>
      </c>
      <c r="C103" s="29">
        <v>0.025575118879321426</v>
      </c>
    </row>
    <row r="104">
      <c r="A104" s="21" t="s">
        <v>101</v>
      </c>
      <c r="B104" s="21">
        <v>388.0</v>
      </c>
      <c r="C104" s="29">
        <v>0.024932527952705306</v>
      </c>
    </row>
    <row r="105">
      <c r="A105" s="21" t="s">
        <v>32269</v>
      </c>
      <c r="B105" s="21">
        <v>374.0</v>
      </c>
      <c r="C105" s="29">
        <v>0.024032900655442745</v>
      </c>
    </row>
    <row r="106">
      <c r="A106" s="21" t="s">
        <v>1461</v>
      </c>
      <c r="B106" s="21">
        <v>364.0</v>
      </c>
      <c r="C106" s="29">
        <v>0.02339030972882663</v>
      </c>
    </row>
    <row r="107">
      <c r="A107" s="21" t="s">
        <v>32258</v>
      </c>
      <c r="B107" s="21">
        <v>286.0</v>
      </c>
      <c r="C107" s="29">
        <v>0.018378100501220924</v>
      </c>
    </row>
    <row r="108">
      <c r="A108" s="21" t="s">
        <v>32257</v>
      </c>
      <c r="B108" s="21">
        <v>244.0</v>
      </c>
      <c r="C108" s="29">
        <v>0.015679218609433235</v>
      </c>
    </row>
    <row r="109">
      <c r="A109" s="21" t="s">
        <v>32259</v>
      </c>
      <c r="B109" s="21">
        <v>218.0</v>
      </c>
      <c r="C109" s="29">
        <v>0.014008482200231332</v>
      </c>
    </row>
    <row r="110">
      <c r="A110" s="21" t="s">
        <v>32261</v>
      </c>
      <c r="B110" s="21">
        <v>188.0</v>
      </c>
      <c r="C110" s="29">
        <v>0.012080709420382984</v>
      </c>
    </row>
    <row r="111">
      <c r="A111" s="21" t="s">
        <v>32268</v>
      </c>
      <c r="B111" s="21">
        <v>184.0</v>
      </c>
      <c r="C111" s="29">
        <v>0.011823673049736538</v>
      </c>
    </row>
    <row r="112">
      <c r="A112" s="21" t="s">
        <v>32267</v>
      </c>
      <c r="B112" s="21">
        <v>176.0</v>
      </c>
      <c r="C112" s="29">
        <v>0.011309600308443645</v>
      </c>
    </row>
    <row r="113">
      <c r="A113" s="21" t="s">
        <v>32256</v>
      </c>
      <c r="B113" s="21">
        <v>154.0</v>
      </c>
      <c r="C113" s="29">
        <v>0.009895900269888189</v>
      </c>
    </row>
    <row r="114">
      <c r="A114" s="21" t="s">
        <v>32266</v>
      </c>
      <c r="B114" s="21">
        <v>111.0</v>
      </c>
      <c r="C114" s="29">
        <v>0.007132759285438889</v>
      </c>
    </row>
    <row r="115">
      <c r="A115" s="21" t="s">
        <v>32270</v>
      </c>
      <c r="B115" s="21">
        <v>86.0</v>
      </c>
      <c r="C115" s="29">
        <v>0.0055262819688985994</v>
      </c>
    </row>
    <row r="117">
      <c r="A117" s="22" t="s">
        <v>32271</v>
      </c>
      <c r="B117" s="22" t="s">
        <v>32219</v>
      </c>
      <c r="C117" s="22" t="s">
        <v>32224</v>
      </c>
    </row>
    <row r="118">
      <c r="A118" s="22">
        <v>1.0</v>
      </c>
      <c r="B118" s="32">
        <f>sumproduct(len(Dictionary!A:A)=A118,Dictionary!B:B="root")</f>
        <v>4</v>
      </c>
      <c r="C118" s="39">
        <f>B118/(countif(Dictionary!B:B,"root")-1)</f>
        <v>0.001415428167</v>
      </c>
    </row>
    <row r="119">
      <c r="A119" s="22">
        <v>2.0</v>
      </c>
      <c r="B119" s="32">
        <f>sumproduct(len(Dictionary!A:A)=A119,Dictionary!B:B="root")</f>
        <v>33</v>
      </c>
      <c r="C119" s="39">
        <f>B119/(countif(Dictionary!B:B,"root")-1)</f>
        <v>0.01167728238</v>
      </c>
    </row>
    <row r="120">
      <c r="A120" s="22">
        <v>3.0</v>
      </c>
      <c r="B120" s="32">
        <f>sumproduct(len(Dictionary!A:A)=A120,Dictionary!B:B="root")</f>
        <v>161</v>
      </c>
      <c r="C120" s="39">
        <f>B120/(countif(Dictionary!B:B,"root")-1)</f>
        <v>0.05697098372</v>
      </c>
    </row>
    <row r="121">
      <c r="A121" s="22">
        <v>4.0</v>
      </c>
      <c r="B121" s="32">
        <f>sumproduct(len(Dictionary!A:A)=A121,Dictionary!B:B="root")</f>
        <v>538</v>
      </c>
      <c r="C121" s="39">
        <f>B121/(countif(Dictionary!B:B,"root")-1)</f>
        <v>0.1903750885</v>
      </c>
    </row>
    <row r="122">
      <c r="A122" s="22">
        <v>5.0</v>
      </c>
      <c r="B122" s="32">
        <f>sumproduct(len(Dictionary!A:A)=A122,Dictionary!B:B="root")</f>
        <v>758</v>
      </c>
      <c r="C122" s="39">
        <f>B122/(countif(Dictionary!B:B,"root")-1)</f>
        <v>0.2682236377</v>
      </c>
    </row>
    <row r="123">
      <c r="A123" s="22">
        <v>6.0</v>
      </c>
      <c r="B123" s="32">
        <f>sumproduct(len(Dictionary!A:A)=A123,Dictionary!B:B="root")</f>
        <v>673</v>
      </c>
      <c r="C123" s="39">
        <f>B123/(countif(Dictionary!B:B,"root")-1)</f>
        <v>0.2381457891</v>
      </c>
    </row>
    <row r="124">
      <c r="A124" s="22">
        <v>7.0</v>
      </c>
      <c r="B124" s="32">
        <f>sumproduct(len(Dictionary!A:A)=A124,Dictionary!B:B="root")</f>
        <v>384</v>
      </c>
      <c r="C124" s="39">
        <f>B124/(countif(Dictionary!B:B,"root")-1)</f>
        <v>0.135881104</v>
      </c>
    </row>
    <row r="125">
      <c r="A125" s="22">
        <v>8.0</v>
      </c>
      <c r="B125" s="32">
        <f>sumproduct(len(Dictionary!A:A)=A125,Dictionary!B:B="root")</f>
        <v>187</v>
      </c>
      <c r="C125" s="39">
        <f>B125/(countif(Dictionary!B:B,"root")-1)</f>
        <v>0.06617126681</v>
      </c>
    </row>
    <row r="126">
      <c r="A126" s="22">
        <v>9.0</v>
      </c>
      <c r="B126" s="32">
        <f>sumproduct(len(Dictionary!A:A)=A126,Dictionary!B:B="root")</f>
        <v>61</v>
      </c>
      <c r="C126" s="39">
        <f>B126/(countif(Dictionary!B:B,"root")-1)</f>
        <v>0.02158527955</v>
      </c>
    </row>
    <row r="127">
      <c r="A127" s="22">
        <v>10.0</v>
      </c>
      <c r="B127" s="32">
        <f>sumproduct(len(Dictionary!A:A)=A127,Dictionary!B:B="root")</f>
        <v>16</v>
      </c>
      <c r="C127" s="39">
        <f>B127/(countif(Dictionary!B:B,"root")-1)</f>
        <v>0.005661712668</v>
      </c>
    </row>
    <row r="128">
      <c r="A128" s="22">
        <v>11.0</v>
      </c>
      <c r="B128" s="32">
        <f>sumproduct(len(Dictionary!A:A)=A128,Dictionary!B:B="root")</f>
        <v>8</v>
      </c>
      <c r="C128" s="39">
        <f>B128/(countif(Dictionary!B:B,"root")-1)</f>
        <v>0.002830856334</v>
      </c>
    </row>
    <row r="129">
      <c r="A129" s="22">
        <v>12.0</v>
      </c>
      <c r="B129" s="32">
        <f>sumproduct(len(Dictionary!A:A)=A129,Dictionary!B:B="root")</f>
        <v>4</v>
      </c>
      <c r="C129" s="39">
        <f>B129/(countif(Dictionary!B:B,"root")-1)</f>
        <v>0.001415428167</v>
      </c>
    </row>
    <row r="131">
      <c r="A131" s="22" t="s">
        <v>32272</v>
      </c>
      <c r="B131" s="22" t="s">
        <v>32273</v>
      </c>
      <c r="C131" s="22" t="s">
        <v>32224</v>
      </c>
    </row>
    <row r="132">
      <c r="A132" s="22">
        <v>3500.0</v>
      </c>
      <c r="B132" s="21">
        <f>A132-COUNTA(Dictionary!A:A)-1</f>
        <v>-2998</v>
      </c>
      <c r="C132" s="24">
        <f>(COUNTA(Dictionary!A:A)-1)/A132</f>
        <v>1.856</v>
      </c>
    </row>
    <row r="133">
      <c r="A133" s="22">
        <v>4000.0</v>
      </c>
      <c r="B133" s="21">
        <f>A133-COUNTA(Dictionary!A:A)-1</f>
        <v>-2498</v>
      </c>
      <c r="C133" s="24">
        <f>(COUNTA(Dictionary!A:A)-1)/A133</f>
        <v>1.624</v>
      </c>
    </row>
    <row r="134">
      <c r="A134" s="22">
        <v>5000.0</v>
      </c>
      <c r="B134" s="21">
        <f>A134-COUNTA(Dictionary!A:A)-1</f>
        <v>-1498</v>
      </c>
      <c r="C134" s="24">
        <f>(COUNTA(Dictionary!A:A)-1)/A134</f>
        <v>1.2992</v>
      </c>
    </row>
    <row r="135">
      <c r="A135" s="22">
        <v>10000.0</v>
      </c>
      <c r="B135" s="21">
        <f>A135-COUNTA(Dictionary!A:A)-1</f>
        <v>3502</v>
      </c>
      <c r="C135" s="24">
        <f>(COUNTA(Dictionary!A:A)-1)/A135</f>
        <v>0.6496</v>
      </c>
    </row>
    <row r="137">
      <c r="A137" s="40" t="s">
        <v>59</v>
      </c>
      <c r="B137" s="40" t="s">
        <v>32219</v>
      </c>
      <c r="C137" s="22" t="s">
        <v>32274</v>
      </c>
      <c r="D137" s="27" t="s">
        <v>32275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94</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1689</v>
      </c>
      <c r="B171" s="22" t="s">
        <v>32276</v>
      </c>
    </row>
    <row r="173">
      <c r="A173" s="22" t="s">
        <v>32219</v>
      </c>
      <c r="B173" s="22" t="s">
        <v>32277</v>
      </c>
    </row>
    <row r="174">
      <c r="A174" s="22" t="s">
        <v>17283</v>
      </c>
      <c r="B174" s="22">
        <f t="shared" ref="B174:B176" si="2">COUNTIF(#REF!, A174)</f>
        <v>0</v>
      </c>
    </row>
    <row r="175">
      <c r="A175" s="22" t="s">
        <v>24994</v>
      </c>
      <c r="B175" s="22">
        <f t="shared" si="2"/>
        <v>0</v>
      </c>
    </row>
    <row r="176">
      <c r="A176" s="22" t="s">
        <v>11108</v>
      </c>
      <c r="B176" s="22">
        <f t="shared" si="2"/>
        <v>0</v>
      </c>
    </row>
    <row r="177">
      <c r="A177" s="22" t="s">
        <v>32278</v>
      </c>
      <c r="B177" s="22">
        <f>A2-B174-B175-B176</f>
        <v>6496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