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2DA2083_7EFB_4002_B07B_BADE46E0BD0B_.wvu.FilterData">Dictionary!$A$1:$U$5415</definedName>
    <definedName hidden="1" localSheetId="0" name="Z_6C4035D0_C03D_4ACA_8F47_A5901F2BB3F5_.wvu.FilterData">Dictionary!$A$1:$U$6425</definedName>
    <definedName hidden="1" localSheetId="0" name="Z_34E42ACE_BDB0_41BD_93EB_DC96362E86C8_.wvu.FilterData">Dictionary!$A$1:$AF$6425</definedName>
    <definedName hidden="1" localSheetId="0" name="Z_EDCA81CA_6924_4683_9A35_C1D81FBA70D5_.wvu.FilterData">Dictionary!$A$1:$U$5127</definedName>
    <definedName hidden="1" localSheetId="0" name="Z_B188977E_EB7F_4BA0_BFEC_68790AA3E461_.wvu.FilterData">Dictionary!$A$1:$AF$6475</definedName>
    <definedName hidden="1" localSheetId="0" name="Z_6DB53B74_47D7_4541_994E_E6201204B97A_.wvu.FilterData">Dictionary!$A$1:$U$6475</definedName>
  </definedNames>
  <calcPr/>
  <customWorkbookViews>
    <customWorkbookView activeSheetId="0" maximized="1" windowHeight="0" windowWidth="0" guid="{EDCA81CA-6924-4683-9A35-C1D81FBA70D5}" name="Genolexi"/>
    <customWorkbookView activeSheetId="0" maximized="1" windowHeight="0" windowWidth="0" guid="{6C4035D0-C03D-4ACA-8F47-A5901F2BB3F5}" name="Entries with blank etymology"/>
    <customWorkbookView activeSheetId="0" maximized="1" windowHeight="0" windowWidth="0" guid="{B188977E-EB7F-4BA0-BFEC-68790AA3E461}" name="root verbs"/>
    <customWorkbookView activeSheetId="0" maximized="1" windowHeight="0" windowWidth="0" guid="{34E42ACE-BDB0-41BD-93EB-DC96362E86C8}" name="Entries with TransNote"/>
    <customWorkbookView activeSheetId="0" maximized="1" windowHeight="0" windowWidth="0" guid="{6DB53B74-47D7-4541-994E-E6201204B97A}" name="Entries with blank WordClass"/>
    <customWorkbookView activeSheetId="0" maximized="1" windowHeight="0" windowWidth="0" guid="{62DA2083-7EFB-4002-B07B-BADE46E0BD0B}" name="Fikso"/>
  </customWorkbookViews>
</workbook>
</file>

<file path=xl/sharedStrings.xml><?xml version="1.0" encoding="utf-8"?>
<sst xmlns="http://schemas.openxmlformats.org/spreadsheetml/2006/main" count="65252" uniqueCount="42785">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</sst>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131456494"/>
        <c:axId val="1436923480"/>
      </c:barChart>
      <c:catAx>
        <c:axId val="21314564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36923480"/>
      </c:catAx>
      <c:valAx>
        <c:axId val="14369234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145649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62DA2083-7EFB-4002-B07B-BADE46E0BD0B}" filter="1" showAutoFilter="1">
      <autoFilter ref="$A$1:$U$5415">
        <filterColumn colId="2">
          <filters>
            <filter val="proper word"/>
            <filter val="phrase"/>
            <filter val="affix"/>
          </filters>
        </filterColumn>
      </autoFilter>
    </customSheetView>
    <customSheetView guid="{6C4035D0-C03D-4ACA-8F47-A5901F2BB3F5}"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B188977E-EB7F-4BA0-BFEC-68790AA3E461}"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DCA81CA-6924-4683-9A35-C1D81FBA70D5}" filter="1" showAutoFilter="1">
      <autoFilter ref="$A$1:$U$5127">
        <filterColumn colId="2">
          <filters>
            <filter val="proper word"/>
            <filter val="phrase"/>
            <filter val="root"/>
          </filters>
        </filterColumn>
      </autoFilter>
    </customSheetView>
    <customSheetView guid="{6DB53B74-47D7-4541-994E-E6201204B97A}" filter="1" showAutoFilter="1">
      <autoFilter ref="$A$1:$U$6475">
        <filterColumn colId="3">
          <filters blank="1">
            <filter val="n jm"/>
            <filter val="d.oj"/>
            <filter val="b; m"/>
            <filter val="f.lin"/>
            <filter val="b.oj.ru"/>
            <filter val="b.oj.ru; il"/>
            <filter val="n"/>
          </filters>
        </filterColumn>
      </autoFilter>
    </customSheetView>
    <customSheetView guid="{34E42ACE-BDB0-41BD-93EB-DC96362E86C8}"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8448</v>
      </c>
      <c r="B2" s="44" t="s">
        <v>42654</v>
      </c>
    </row>
    <row r="4">
      <c r="A4" s="44" t="s">
        <v>42655</v>
      </c>
      <c r="B4" s="44" t="s">
        <v>42656</v>
      </c>
      <c r="C4" s="44" t="s">
        <v>42657</v>
      </c>
      <c r="D4" s="45" t="s">
        <v>42658</v>
      </c>
    </row>
    <row r="5">
      <c r="A5" s="44">
        <f>countif(Dictionary!Q:Q, "*"&amp;B5&amp;"*")</f>
        <v>2076</v>
      </c>
      <c r="B5" s="44" t="s">
        <v>10724</v>
      </c>
      <c r="C5" s="46">
        <f>countif(Dictionary!Q:Q, "*"&amp;B5&amp;"*")/(countif(Dictionary!C:C, B24)-1)</f>
        <v>0.669893514</v>
      </c>
      <c r="D5" s="47">
        <f t="array" ref="D5">row(index(Dictionary!Q:Q,match(true, isnumber(search("*"&amp;B5&amp;"*", Dictionary!Q:Q)),0)))</f>
        <v>8</v>
      </c>
    </row>
    <row r="6">
      <c r="A6" s="44">
        <f>countif(Dictionary!Q:Q, "*"&amp;B6&amp;"*")</f>
        <v>1936</v>
      </c>
      <c r="B6" s="44" t="s">
        <v>13917</v>
      </c>
      <c r="C6" s="46">
        <f>countif(Dictionary!Q:Q, "*"&amp;B6&amp;"*")/(countif(Dictionary!C:C, B24)-1)</f>
        <v>0.6247176509</v>
      </c>
      <c r="D6" s="47">
        <f t="array" ref="D6">row(index(Dictionary!Q:Q,match(true, isnumber(search("*"&amp;B6&amp;"*", Dictionary!Q:Q)),0)))</f>
        <v>22</v>
      </c>
    </row>
    <row r="7">
      <c r="A7" s="44">
        <f>countif(Dictionary!Q:Q, "*"&amp;B7&amp;"*")</f>
        <v>1824</v>
      </c>
      <c r="B7" s="44" t="s">
        <v>9670</v>
      </c>
      <c r="C7" s="46">
        <f>countif(Dictionary!Q:Q, "*"&amp;B7&amp;"*")/(countif(Dictionary!C:C, B24)-1)</f>
        <v>0.5885769603</v>
      </c>
      <c r="D7" s="47">
        <f t="array" ref="D7">row(index(Dictionary!Q:Q,match(true, isnumber(search("*"&amp;B7&amp;"*", Dictionary!Q:Q)),0)))</f>
        <v>22</v>
      </c>
    </row>
    <row r="8">
      <c r="A8" s="44">
        <f>countif(Dictionary!Q:Q, "*"&amp;B8&amp;"*")</f>
        <v>1707</v>
      </c>
      <c r="B8" s="44" t="s">
        <v>34132</v>
      </c>
      <c r="C8" s="46">
        <f>countif(Dictionary!Q:Q, "*"&amp;B8&amp;"*")/(countif(Dictionary!C:C, B24)-1)</f>
        <v>0.5508228461</v>
      </c>
      <c r="D8" s="47">
        <f t="array" ref="D8">row(index(Dictionary!Q:Q,match(true, isnumber(search("*"&amp;B8&amp;"*", Dictionary!Q:Q)),0)))</f>
        <v>22</v>
      </c>
    </row>
    <row r="9">
      <c r="A9" s="44">
        <f>countif(Dictionary!Q:Q, "*"&amp;B9&amp;"*")</f>
        <v>1980</v>
      </c>
      <c r="B9" s="44" t="s">
        <v>11222</v>
      </c>
      <c r="C9" s="46">
        <f>countif(Dictionary!Q:Q, "*"&amp;B9&amp;"*")/(countif(Dictionary!C:C, B24)-1)</f>
        <v>0.6389157793</v>
      </c>
      <c r="D9" s="47">
        <f t="array" ref="D9">row(index(Dictionary!Q:Q,match(true, isnumber(search("*"&amp;B9&amp;"*", Dictionary!Q:Q)),0)))</f>
        <v>8</v>
      </c>
    </row>
    <row r="10">
      <c r="A10" s="44">
        <f>countif(Dictionary!Q:Q, "*"&amp;B10&amp;"*")</f>
        <v>1743</v>
      </c>
      <c r="B10" s="44" t="s">
        <v>17666</v>
      </c>
      <c r="C10" s="46">
        <f>countif(Dictionary!Q:Q, "*"&amp;B10&amp;"*")/(countif(Dictionary!C:C, B24)-1)</f>
        <v>0.5624394966</v>
      </c>
      <c r="D10" s="47">
        <f t="array" ref="D10">row(index(Dictionary!Q:Q,match(true, isnumber(search("*"&amp;B10&amp;"*", Dictionary!Q:Q)),0)))</f>
        <v>22</v>
      </c>
    </row>
    <row r="11">
      <c r="A11" s="44">
        <f>countif(Dictionary!Q:Q, "*"&amp;B11&amp;"*")</f>
        <v>868</v>
      </c>
      <c r="B11" s="44" t="s">
        <v>33202</v>
      </c>
      <c r="C11" s="46">
        <f>countif(Dictionary!Q:Q, "*"&amp;B11&amp;"*")/(countif(Dictionary!C:C, B24)-1)</f>
        <v>0.2800903517</v>
      </c>
      <c r="D11" s="47">
        <f t="array" ref="D11">row(index(Dictionary!Q:Q,match(true, isnumber(search("*"&amp;B11&amp;"*", Dictionary!Q:Q)),0)))</f>
        <v>8</v>
      </c>
    </row>
    <row r="12">
      <c r="A12" s="44">
        <f>countif(Dictionary!Q:Q, "*"&amp;B12&amp;"*")</f>
        <v>1388</v>
      </c>
      <c r="B12" s="44" t="s">
        <v>22359</v>
      </c>
      <c r="C12" s="46">
        <f>countif(Dictionary!Q:Q, "*"&amp;B12&amp;"*")/(countif(Dictionary!C:C, B24)-1)</f>
        <v>0.447886415</v>
      </c>
      <c r="D12" s="47">
        <f t="array" ref="D12">row(index(Dictionary!Q:Q,match(true, isnumber(search("*"&amp;B12&amp;"*", Dictionary!Q:Q)),0)))</f>
        <v>22</v>
      </c>
    </row>
    <row r="13">
      <c r="A13" s="44">
        <f>countif(Dictionary!Q:Q, "*"&amp;B13&amp;"*")</f>
        <v>1592</v>
      </c>
      <c r="B13" s="44" t="s">
        <v>29472</v>
      </c>
      <c r="C13" s="46">
        <f>countif(Dictionary!Q:Q, "*"&amp;B13&amp;"*")/(countif(Dictionary!C:C, B24)-1)</f>
        <v>0.5137141013</v>
      </c>
      <c r="D13" s="47">
        <f t="array" ref="D13">row(index(Dictionary!Q:Q,match(true, isnumber(search("*"&amp;B13&amp;"*", Dictionary!Q:Q)),0)))</f>
        <v>22</v>
      </c>
    </row>
    <row r="14">
      <c r="A14" s="44">
        <f>countif(Dictionary!Q:Q, "*"&amp;B14&amp;"*")</f>
        <v>874</v>
      </c>
      <c r="B14" s="44" t="s">
        <v>39850</v>
      </c>
      <c r="C14" s="46">
        <f>countif(Dictionary!Q:Q, "*"&amp;B14&amp;"*")/(countif(Dictionary!C:C, B24)-1)</f>
        <v>0.2820264601</v>
      </c>
      <c r="D14" s="47">
        <f t="array" ref="D14">row(index(Dictionary!Q:Q,match(true, isnumber(search("*"&amp;B14&amp;"*", Dictionary!Q:Q)),0)))</f>
        <v>22</v>
      </c>
    </row>
    <row r="15">
      <c r="A15" s="44">
        <f>countif(Dictionary!Q:Q, "*"&amp;B15&amp;"*")</f>
        <v>1448</v>
      </c>
      <c r="B15" s="44" t="s">
        <v>16710</v>
      </c>
      <c r="C15" s="46">
        <f>countif(Dictionary!Q:Q, "*"&amp;B15&amp;"*")/(countif(Dictionary!C:C, B24)-1)</f>
        <v>0.4672474992</v>
      </c>
      <c r="D15" s="47">
        <f t="array" ref="D15">row(index(Dictionary!Q:Q,match(true, isnumber(search("*"&amp;B15&amp;"*", Dictionary!Q:Q)),0)))</f>
        <v>18</v>
      </c>
    </row>
    <row r="16">
      <c r="A16" s="44">
        <f>countif(Dictionary!Q:Q, "*"&amp;B16&amp;"*")</f>
        <v>834</v>
      </c>
      <c r="B16" s="44" t="s">
        <v>37611</v>
      </c>
      <c r="C16" s="46">
        <f>countif(Dictionary!Q:Q, "*"&amp;B16&amp;"*")/(countif(Dictionary!C:C, B24)-1)</f>
        <v>0.2691190707</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36753</v>
      </c>
      <c r="C18" s="46">
        <f>countif(Dictionary!Q:Q, "*"&amp;B18&amp;"*")/(countif(Dictionary!C:C, B24)-1)</f>
        <v>0.3691513391</v>
      </c>
      <c r="D18" s="47">
        <f t="array" ref="D18">row(index(Dictionary!Q:Q,match(true, isnumber(search("*"&amp;B18&amp;"*", Dictionary!Q:Q)),0)))</f>
        <v>22</v>
      </c>
    </row>
    <row r="19">
      <c r="A19" s="44">
        <f>countif(Dictionary!Q:Q, "*"&amp;B19&amp;"*")</f>
        <v>1757</v>
      </c>
      <c r="B19" s="44" t="s">
        <v>31178</v>
      </c>
      <c r="C19" s="46">
        <f>countif(Dictionary!Q:Q, "*"&amp;B19&amp;"*")/(countif(Dictionary!C:C, B24)-1)</f>
        <v>0.5669570829</v>
      </c>
      <c r="D19" s="47">
        <f t="array" ref="D19">row(index(Dictionary!Q:Q,match(true, isnumber(search("*"&amp;B19&amp;"*", Dictionary!Q:Q)),0)))</f>
        <v>22</v>
      </c>
    </row>
    <row r="20">
      <c r="A20" s="44">
        <f>countif(Dictionary!Q:Q, "*"&amp;B20&amp;"*")</f>
        <v>1829</v>
      </c>
      <c r="B20" s="44" t="s">
        <v>38918</v>
      </c>
      <c r="C20" s="46">
        <f>countif(Dictionary!Q:Q, "*"&amp;B20&amp;"*")/(countif(Dictionary!C:C, B24)-1)</f>
        <v>0.590190384</v>
      </c>
      <c r="D20" s="47">
        <f t="array" ref="D20">row(index(Dictionary!Q:Q,match(true, isnumber(search("*"&amp;B20&amp;"*", Dictionary!Q:Q)),0)))</f>
        <v>18</v>
      </c>
    </row>
    <row r="21">
      <c r="A21" s="47">
        <f>countif(Dictionary!Q:Q, "*"&amp;B21&amp;"*")</f>
        <v>35</v>
      </c>
      <c r="B21" s="44" t="s">
        <v>23239</v>
      </c>
      <c r="C21" s="46">
        <f>countif(Dictionary!Q:Q, "*"&amp;B21&amp;"*")/(countif(Dictionary!C:C, B24)-1)</f>
        <v>0.0112939658</v>
      </c>
      <c r="D21" s="47">
        <f t="array" ref="D21">row(index(Dictionary!Q:Q,match(true, isnumber(search("*"&amp;B21&amp;"*", Dictionary!Q:Q)),0)))</f>
        <v>106</v>
      </c>
    </row>
    <row r="22">
      <c r="A22" s="48"/>
      <c r="B22" s="41"/>
    </row>
    <row r="23">
      <c r="A23" s="49" t="s">
        <v>42655</v>
      </c>
      <c r="B23" s="49" t="s">
        <v>42659</v>
      </c>
      <c r="C23" s="49" t="s">
        <v>42660</v>
      </c>
    </row>
    <row r="24">
      <c r="A24" s="44">
        <f>countif(Dictionary!C:C, B24)</f>
        <v>3100</v>
      </c>
      <c r="B24" s="44" t="s">
        <v>428</v>
      </c>
      <c r="C24" s="50">
        <f>A24/(counta(Dictionary!A:A)-1)</f>
        <v>0.3669507576</v>
      </c>
    </row>
    <row r="25">
      <c r="A25" s="44">
        <f>countif(Dictionary!C:C, B25)</f>
        <v>504</v>
      </c>
      <c r="B25" s="44" t="s">
        <v>474</v>
      </c>
      <c r="C25" s="50">
        <f>A25/(counta(Dictionary!A:A)-1)</f>
        <v>0.05965909091</v>
      </c>
    </row>
    <row r="26">
      <c r="A26" s="44">
        <f>countif(Dictionary!C:C, B26)</f>
        <v>4370</v>
      </c>
      <c r="B26" s="44" t="s">
        <v>463</v>
      </c>
      <c r="C26" s="46">
        <f>A26/(counta(Dictionary!A:A)-1)</f>
        <v>0.517282197</v>
      </c>
    </row>
    <row r="27">
      <c r="A27" s="44">
        <f>countif(Dictionary!C:C, B27)</f>
        <v>339</v>
      </c>
      <c r="B27" s="44" t="s">
        <v>361</v>
      </c>
      <c r="C27" s="46">
        <f>A27/(counta(Dictionary!A:A)-1)</f>
        <v>0.04012784091</v>
      </c>
    </row>
    <row r="28">
      <c r="A28" s="44">
        <f>countif(Dictionary!C:C, B28)</f>
        <v>134</v>
      </c>
      <c r="B28" s="44" t="s">
        <v>22</v>
      </c>
      <c r="C28" s="46">
        <f>A28/(counta(Dictionary!A:A)-1)</f>
        <v>0.01586174242</v>
      </c>
    </row>
    <row r="30">
      <c r="A30" s="44" t="s">
        <v>42655</v>
      </c>
      <c r="B30" s="44" t="s">
        <v>42661</v>
      </c>
      <c r="C30" s="43"/>
    </row>
    <row r="31">
      <c r="A31" s="44">
        <f>countif(Dictionary!G:G, "*"&amp;B31&amp;"*")</f>
        <v>0</v>
      </c>
      <c r="B31" s="44" t="s">
        <v>42662</v>
      </c>
      <c r="C31" s="44" t="s">
        <v>42663</v>
      </c>
    </row>
    <row r="32">
      <c r="A32" s="44">
        <f>countif(Dictionary!G:G, "*"&amp;B32&amp;"*")</f>
        <v>0</v>
      </c>
      <c r="B32" s="44" t="s">
        <v>42664</v>
      </c>
      <c r="C32" s="44" t="s">
        <v>42665</v>
      </c>
    </row>
    <row r="33">
      <c r="A33" s="44">
        <f>countif(Dictionary!G:G, "*"&amp;B33&amp;"*")</f>
        <v>0</v>
      </c>
      <c r="B33" s="44" t="s">
        <v>42666</v>
      </c>
      <c r="C33" s="44" t="s">
        <v>42667</v>
      </c>
    </row>
    <row r="34">
      <c r="A34" s="44">
        <f>countif(Dictionary!G:G, "*"&amp;B34&amp;"*")</f>
        <v>20</v>
      </c>
      <c r="B34" s="44" t="s">
        <v>42668</v>
      </c>
      <c r="C34" s="44" t="s">
        <v>25542</v>
      </c>
    </row>
    <row r="35">
      <c r="A35" s="44">
        <f>countif(Dictionary!G:G, "*"&amp;B35&amp;"*")</f>
        <v>47</v>
      </c>
      <c r="B35" s="44" t="s">
        <v>42669</v>
      </c>
      <c r="C35" s="44" t="s">
        <v>31193</v>
      </c>
    </row>
    <row r="36">
      <c r="A36" s="44">
        <f>countif(Dictionary!G:G, "*"&amp;B36&amp;"*")</f>
        <v>14</v>
      </c>
      <c r="B36" s="44" t="s">
        <v>42670</v>
      </c>
      <c r="C36" s="44" t="s">
        <v>32419</v>
      </c>
    </row>
    <row r="37">
      <c r="A37" s="44">
        <f>countif(Dictionary!G:G, "*"&amp;B37&amp;"*")</f>
        <v>3</v>
      </c>
      <c r="B37" s="44" t="s">
        <v>42671</v>
      </c>
      <c r="C37" s="44" t="s">
        <v>42672</v>
      </c>
    </row>
    <row r="38">
      <c r="A38" s="44">
        <f>countif(Dictionary!G:G, "*"&amp;B38&amp;"*")</f>
        <v>15</v>
      </c>
      <c r="B38" s="44" t="s">
        <v>42673</v>
      </c>
      <c r="C38" s="44" t="s">
        <v>9120</v>
      </c>
    </row>
    <row r="39">
      <c r="A39" s="44">
        <f>countif(Dictionary!G:G, "*"&amp;B39&amp;"*")</f>
        <v>0</v>
      </c>
      <c r="B39" s="44" t="s">
        <v>42662</v>
      </c>
      <c r="C39" s="44" t="s">
        <v>42674</v>
      </c>
    </row>
    <row r="40">
      <c r="A40" s="44">
        <f>countif(Dictionary!G:G, "*"&amp;B40&amp;"*")</f>
        <v>0</v>
      </c>
      <c r="B40" s="44" t="s">
        <v>42664</v>
      </c>
      <c r="C40" s="44" t="s">
        <v>42675</v>
      </c>
    </row>
    <row r="41">
      <c r="A41" s="44">
        <f>countif(Dictionary!G:G, "*"&amp;B41&amp;"*")</f>
        <v>2</v>
      </c>
      <c r="B41" s="44" t="s">
        <v>42676</v>
      </c>
      <c r="C41" s="44" t="s">
        <v>18108</v>
      </c>
    </row>
    <row r="42">
      <c r="A42" s="44">
        <f>countif(Dictionary!G:G, "*"&amp;B42&amp;"*")</f>
        <v>19</v>
      </c>
      <c r="B42" s="44" t="s">
        <v>6360</v>
      </c>
      <c r="C42" s="44" t="s">
        <v>29765</v>
      </c>
    </row>
    <row r="43">
      <c r="A43" s="44">
        <f>countif(Dictionary!G:G, "*"&amp;B43&amp;"*")</f>
        <v>2</v>
      </c>
      <c r="B43" s="44" t="s">
        <v>42677</v>
      </c>
      <c r="C43" s="44" t="s">
        <v>36456</v>
      </c>
    </row>
    <row r="45">
      <c r="A45" s="51" t="s">
        <v>42678</v>
      </c>
      <c r="B45" s="51" t="s">
        <v>42679</v>
      </c>
      <c r="C45" s="51" t="s">
        <v>42680</v>
      </c>
      <c r="D45" s="51" t="s">
        <v>42681</v>
      </c>
      <c r="E45" s="51" t="s">
        <v>42682</v>
      </c>
    </row>
    <row r="46">
      <c r="A46" s="43">
        <f>COUNTA(Dictionary!A:A)-COUNTA(Dictionary!C:C)</f>
        <v>0</v>
      </c>
      <c r="B46" s="52" t="str">
        <f>Dictionary!C1</f>
        <v>Category</v>
      </c>
      <c r="C46" s="50">
        <f>1-A46/A2</f>
        <v>1</v>
      </c>
      <c r="D46" s="53">
        <f t="array" ref="D46">row(index(Dictionary!C:C,match(false,index((Dictionary!C:C&gt;0),0),0)))</f>
        <v>8450</v>
      </c>
      <c r="E46" s="54" t="str">
        <f t="shared" ref="E46:E60" si="1">indirect("Dictionary!A"&amp;D46)</f>
        <v/>
      </c>
    </row>
    <row r="47">
      <c r="A47" s="43">
        <f>COUNTA(Dictionary!A:A)-COUNTA(Dictionary!D:D)</f>
        <v>15</v>
      </c>
      <c r="B47" s="52" t="str">
        <f>Dictionary!D1</f>
        <v>WordClass</v>
      </c>
      <c r="C47" s="50">
        <f>1-A47/A2</f>
        <v>0.9982244318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8450</v>
      </c>
      <c r="E48" s="54" t="str">
        <f t="shared" si="1"/>
        <v/>
      </c>
    </row>
    <row r="49">
      <c r="A49" s="43">
        <f>COUNTA(Dictionary!A:A)-COUNTA(Dictionary!H:H)</f>
        <v>8324</v>
      </c>
      <c r="B49" s="52" t="str">
        <f>Dictionary!H1</f>
        <v>SearchTermsEng</v>
      </c>
      <c r="C49" s="50">
        <f>1-A49/A2</f>
        <v>0.0146780303</v>
      </c>
      <c r="D49" s="53">
        <f t="array" ref="D49">row(index(Dictionary!H:H,match(false,index((Dictionary!H:H&gt;0),0),0)))</f>
        <v>2</v>
      </c>
      <c r="E49" s="54" t="str">
        <f t="shared" si="1"/>
        <v>-abil</v>
      </c>
    </row>
    <row r="50">
      <c r="A50" s="43">
        <f>COUNTA(Dictionary!A:A)-COUNTA(#REF!)</f>
        <v>8448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8450</v>
      </c>
      <c r="E51" s="56" t="str">
        <f t="shared" si="1"/>
        <v/>
      </c>
    </row>
    <row r="52" ht="16.5" customHeight="1">
      <c r="A52" s="57">
        <f>COUNTA(Dictionary!A:A)-COUNTA(Dictionary!J:J)</f>
        <v>106</v>
      </c>
      <c r="B52" s="56" t="str">
        <f>Dictionary!J1</f>
        <v>TranslationSpa</v>
      </c>
      <c r="C52" s="58">
        <f>1-A52/A2</f>
        <v>0.9874526515</v>
      </c>
      <c r="D52" s="55">
        <f t="array" ref="D52">row(index(Dictionary!J:J,match(false,index((Dictionary!J:J&gt;0),0),0)))</f>
        <v>8344</v>
      </c>
      <c r="E52" s="56" t="str">
        <f t="shared" si="1"/>
        <v>muletul</v>
      </c>
    </row>
    <row r="53">
      <c r="A53" s="57">
        <f>COUNTA(Dictionary!A:A)-COUNTA(Dictionary!L:L)</f>
        <v>8257</v>
      </c>
      <c r="B53" s="56" t="str">
        <f>Dictionary!L1</f>
        <v>TranslationDeu</v>
      </c>
      <c r="C53" s="58">
        <f>1-A53/A2</f>
        <v>0.02260890152</v>
      </c>
      <c r="D53" s="55">
        <f t="array" ref="D53">row(index(Dictionary!L:L,match(false,index((Dictionary!L:L&gt;0),0),0)))</f>
        <v>3</v>
      </c>
      <c r="E53" s="56" t="str">
        <f t="shared" si="1"/>
        <v>-bimar</v>
      </c>
    </row>
    <row r="54">
      <c r="A54" s="57">
        <f>COUNTA(Dictionary!A:A)-COUNTA(Dictionary!O:O)</f>
        <v>8441</v>
      </c>
      <c r="B54" s="56" t="str">
        <f>Dictionary!O1</f>
        <v>Example</v>
      </c>
      <c r="C54" s="58">
        <f>1-A54/A2</f>
        <v>0.0008285984848</v>
      </c>
      <c r="D54" s="55">
        <f t="array" ref="D54">row(index(Dictionary!O:O,match(false,index((Dictionary!O:O&gt;0),0),0)))</f>
        <v>2</v>
      </c>
      <c r="E54" s="56" t="str">
        <f t="shared" si="1"/>
        <v>-abil</v>
      </c>
    </row>
    <row r="55">
      <c r="A55" s="57">
        <f>COUNTA(Dictionary!A:A)-COUNTA(Dictionary!P:P)</f>
        <v>5919</v>
      </c>
      <c r="B55" s="56" t="str">
        <f>Dictionary!P1</f>
        <v>Tags</v>
      </c>
      <c r="C55" s="58">
        <f>1-A55/A2</f>
        <v>0.2993607955</v>
      </c>
      <c r="D55" s="55">
        <f t="array" ref="D55">row(index(Dictionary!P:P,match(false,index((Dictionary!P:P&gt;0),0),0)))</f>
        <v>2</v>
      </c>
      <c r="E55" s="56" t="str">
        <f t="shared" si="1"/>
        <v>-abil</v>
      </c>
    </row>
    <row r="56">
      <c r="A56" s="57">
        <f>COUNTA(Dictionary!A:A)-COUNTA(Dictionary!Q:Q)</f>
        <v>35</v>
      </c>
      <c r="B56" s="56" t="str">
        <f>Dictionary!Q1</f>
        <v>LexiliAsel</v>
      </c>
      <c r="C56" s="58">
        <f>1-A56/A2</f>
        <v>0.9958570076</v>
      </c>
      <c r="D56" s="55">
        <f t="array" ref="D56">row(index(Dictionary!Q:Q,match(false,index((Dictionary!Q:Q&gt;0),0),0)))</f>
        <v>8383</v>
      </c>
      <c r="E56" s="56" t="str">
        <f t="shared" si="1"/>
        <v>Platon</v>
      </c>
    </row>
    <row r="57">
      <c r="A57" s="57">
        <f>COUNTA(Dictionary!A:A)-COUNTA(#REF!)</f>
        <v>8448</v>
      </c>
      <c r="B57" s="55" t="str">
        <f>#REF!</f>
        <v>#REF!</v>
      </c>
      <c r="C57" s="58">
        <f>1-A57/A2</f>
        <v>0</v>
      </c>
      <c r="D57" s="55" t="str">
        <f t="array" ref="D57">row(index(#REF!,match(false,index((#REF!&gt;0),0),0)))</f>
        <v>#REF!</v>
      </c>
      <c r="E57" s="55" t="str">
        <f t="shared" si="1"/>
        <v>#REF!</v>
      </c>
    </row>
    <row r="58">
      <c r="A58" s="57">
        <f>COUNTA(Dictionary!A:A)-COUNTA(Dictionary!S:S)</f>
        <v>8310</v>
      </c>
      <c r="B58" s="56" t="str">
        <f>Dictionary!S1</f>
        <v>TranslationFra</v>
      </c>
      <c r="C58" s="58">
        <f>1-A58/A2</f>
        <v>0.01633522727</v>
      </c>
      <c r="D58" s="55">
        <f t="array" ref="D58">row(index(Dictionary!S:S,match(false,index((Dictionary!S:S&gt;0),0),0)))</f>
        <v>2</v>
      </c>
      <c r="E58" s="56" t="str">
        <f t="shared" si="1"/>
        <v>-abil</v>
      </c>
    </row>
    <row r="59">
      <c r="A59" s="57">
        <f>COUNTA(Dictionary!A:A)-COUNTA(Dictionary!T:T)</f>
        <v>7312</v>
      </c>
      <c r="B59" s="56" t="str">
        <f>Dictionary!T1</f>
        <v>TranslationRus</v>
      </c>
      <c r="C59" s="58">
        <f>1-A59/A2</f>
        <v>0.134469697</v>
      </c>
      <c r="D59" s="55">
        <f t="array" ref="D59">row(index(Dictionary!T:T,match(false,index((Dictionary!T:T&gt;0),0),0)))</f>
        <v>2</v>
      </c>
      <c r="E59" s="56" t="str">
        <f t="shared" si="1"/>
        <v>-abil</v>
      </c>
    </row>
    <row r="60">
      <c r="A60" s="57">
        <f>COUNTA(Dictionary!A:A)-COUNTA(Dictionary!U:U)</f>
        <v>8372</v>
      </c>
      <c r="B60" s="56" t="str">
        <f>Dictionary!U1</f>
        <v>TranslationZho</v>
      </c>
      <c r="C60" s="58">
        <f>1-A60/A2</f>
        <v>0.008996212121</v>
      </c>
      <c r="D60" s="55">
        <f t="array" ref="D60">row(index(Dictionary!U:U,match(false,index((Dictionary!U:U&gt;0),0),0)))</f>
        <v>2</v>
      </c>
      <c r="E60" s="56" t="str">
        <f t="shared" si="1"/>
        <v>-abil</v>
      </c>
    </row>
    <row r="62">
      <c r="A62" s="44" t="s">
        <v>42683</v>
      </c>
      <c r="B62" s="44" t="s">
        <v>42684</v>
      </c>
      <c r="C62" s="44" t="s">
        <v>42660</v>
      </c>
      <c r="D62" s="44" t="s">
        <v>42685</v>
      </c>
      <c r="E62" s="44" t="s">
        <v>42660</v>
      </c>
      <c r="F62" s="44" t="s">
        <v>42686</v>
      </c>
      <c r="G62" s="44" t="s">
        <v>42660</v>
      </c>
      <c r="H62" s="44" t="s">
        <v>42687</v>
      </c>
      <c r="I62" s="44" t="s">
        <v>42660</v>
      </c>
      <c r="J62" s="44" t="s">
        <v>42688</v>
      </c>
      <c r="K62" s="44" t="s">
        <v>42660</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42689</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10278</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42690</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42691</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42692</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42693</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42694</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42695</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42696</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42697</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42698</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42699</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42700</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42701</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42702</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42683</v>
      </c>
      <c r="B89" s="53" t="s">
        <v>42684</v>
      </c>
      <c r="C89" s="53" t="s">
        <v>42660</v>
      </c>
    </row>
    <row r="90">
      <c r="A90" s="43" t="str">
        <f t="array" ref="A90:C114">sort(A63:C87,2,0)</f>
        <v>a</v>
      </c>
      <c r="B90" s="43">
        <v>2401.0</v>
      </c>
      <c r="C90" s="50">
        <v>0.13938232903750145</v>
      </c>
    </row>
    <row r="91">
      <c r="A91" s="43" t="s">
        <v>42693</v>
      </c>
      <c r="B91" s="43">
        <v>1429.0</v>
      </c>
      <c r="C91" s="50">
        <v>0.0829559967491002</v>
      </c>
    </row>
    <row r="92">
      <c r="A92" s="43" t="s">
        <v>10278</v>
      </c>
      <c r="B92" s="43">
        <v>1342.0</v>
      </c>
      <c r="C92" s="50">
        <v>0.07790549169859515</v>
      </c>
    </row>
    <row r="93">
      <c r="A93" s="43" t="s">
        <v>29888</v>
      </c>
      <c r="B93" s="43">
        <v>1178.0</v>
      </c>
      <c r="C93" s="50">
        <v>0.06838499941948217</v>
      </c>
    </row>
    <row r="94">
      <c r="A94" s="43" t="s">
        <v>39065</v>
      </c>
      <c r="B94" s="43">
        <v>1142.0</v>
      </c>
      <c r="C94" s="50">
        <v>0.0662951352606525</v>
      </c>
    </row>
    <row r="95">
      <c r="A95" s="43" t="s">
        <v>4442</v>
      </c>
      <c r="B95" s="43">
        <v>1134.0</v>
      </c>
      <c r="C95" s="50">
        <v>0.06583072100313479</v>
      </c>
    </row>
    <row r="96">
      <c r="A96" s="43" t="s">
        <v>42696</v>
      </c>
      <c r="B96" s="43">
        <v>1052.0</v>
      </c>
      <c r="C96" s="50">
        <v>0.06107047486357831</v>
      </c>
    </row>
    <row r="97">
      <c r="A97" s="43" t="s">
        <v>523</v>
      </c>
      <c r="B97" s="43">
        <v>901.0</v>
      </c>
      <c r="C97" s="50">
        <v>0.05230465575293162</v>
      </c>
    </row>
    <row r="98">
      <c r="A98" s="43" t="s">
        <v>42695</v>
      </c>
      <c r="B98" s="43">
        <v>816.0</v>
      </c>
      <c r="C98" s="50">
        <v>0.04737025426680599</v>
      </c>
    </row>
    <row r="99">
      <c r="A99" s="43" t="s">
        <v>42697</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42701</v>
      </c>
      <c r="B105" s="43">
        <v>407.0</v>
      </c>
      <c r="C105" s="50">
        <v>0.02362707535121328</v>
      </c>
    </row>
    <row r="106">
      <c r="A106" s="43" t="s">
        <v>42691</v>
      </c>
      <c r="B106" s="43">
        <v>317.0</v>
      </c>
      <c r="C106" s="50">
        <v>0.018402414954139093</v>
      </c>
    </row>
    <row r="107">
      <c r="A107" s="43" t="s">
        <v>42690</v>
      </c>
      <c r="B107" s="43">
        <v>276.0</v>
      </c>
      <c r="C107" s="50">
        <v>0.01602229188436085</v>
      </c>
    </row>
    <row r="108">
      <c r="A108" s="43" t="s">
        <v>42692</v>
      </c>
      <c r="B108" s="43">
        <v>238.0</v>
      </c>
      <c r="C108" s="50">
        <v>0.013816324161151748</v>
      </c>
    </row>
    <row r="109">
      <c r="A109" s="43" t="s">
        <v>42694</v>
      </c>
      <c r="B109" s="43">
        <v>204.0</v>
      </c>
      <c r="C109" s="50">
        <v>0.011842563566701497</v>
      </c>
    </row>
    <row r="110">
      <c r="A110" s="43" t="s">
        <v>42700</v>
      </c>
      <c r="B110" s="43">
        <v>195.0</v>
      </c>
      <c r="C110" s="50">
        <v>0.011320097526994078</v>
      </c>
    </row>
    <row r="111">
      <c r="A111" s="43" t="s">
        <v>42699</v>
      </c>
      <c r="B111" s="43">
        <v>194.0</v>
      </c>
      <c r="C111" s="50">
        <v>0.011262045744804366</v>
      </c>
    </row>
    <row r="112">
      <c r="A112" s="43" t="s">
        <v>42689</v>
      </c>
      <c r="B112" s="43">
        <v>170.0</v>
      </c>
      <c r="C112" s="50">
        <v>0.009868802972251248</v>
      </c>
    </row>
    <row r="113">
      <c r="A113" s="43" t="s">
        <v>42698</v>
      </c>
      <c r="B113" s="43">
        <v>125.0</v>
      </c>
      <c r="C113" s="50">
        <v>0.007256472773714153</v>
      </c>
    </row>
    <row r="114">
      <c r="A114" s="43" t="s">
        <v>42702</v>
      </c>
      <c r="B114" s="43">
        <v>98.0</v>
      </c>
      <c r="C114" s="50">
        <v>0.005689074654591896</v>
      </c>
    </row>
    <row r="116">
      <c r="A116" s="44" t="s">
        <v>42703</v>
      </c>
      <c r="B116" s="44" t="s">
        <v>42655</v>
      </c>
      <c r="C116" s="44" t="s">
        <v>42660</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42704</v>
      </c>
      <c r="B130" s="44" t="s">
        <v>42705</v>
      </c>
      <c r="C130" s="44" t="s">
        <v>42660</v>
      </c>
    </row>
    <row r="131">
      <c r="A131" s="44">
        <v>3500.0</v>
      </c>
      <c r="B131" s="43">
        <f>A131-COUNTA(Dictionary!A:A)-1</f>
        <v>-4950</v>
      </c>
      <c r="C131" s="46">
        <f>(COUNTA(Dictionary!A:A)-1)/A131</f>
        <v>2.413714286</v>
      </c>
    </row>
    <row r="132">
      <c r="A132" s="44">
        <v>4000.0</v>
      </c>
      <c r="B132" s="43">
        <f>A132-COUNTA(Dictionary!A:A)-1</f>
        <v>-4450</v>
      </c>
      <c r="C132" s="46">
        <f>(COUNTA(Dictionary!A:A)-1)/A132</f>
        <v>2.112</v>
      </c>
    </row>
    <row r="133">
      <c r="A133" s="44">
        <v>5000.0</v>
      </c>
      <c r="B133" s="43">
        <f>A133-COUNTA(Dictionary!A:A)-1</f>
        <v>-3450</v>
      </c>
      <c r="C133" s="46">
        <f>(COUNTA(Dictionary!A:A)-1)/A133</f>
        <v>1.6896</v>
      </c>
    </row>
    <row r="134">
      <c r="A134" s="44">
        <v>10000.0</v>
      </c>
      <c r="B134" s="43">
        <f>A134-COUNTA(Dictionary!A:A)-1</f>
        <v>1550</v>
      </c>
      <c r="C134" s="46">
        <f>(COUNTA(Dictionary!A:A)-1)/A134</f>
        <v>0.8448</v>
      </c>
    </row>
    <row r="136">
      <c r="A136" s="61" t="s">
        <v>60</v>
      </c>
      <c r="B136" s="61" t="s">
        <v>42655</v>
      </c>
      <c r="C136" s="44" t="s">
        <v>42706</v>
      </c>
      <c r="D136" s="41" t="s">
        <v>42707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42708</v>
      </c>
    </row>
    <row r="172">
      <c r="A172" s="44" t="s">
        <v>42655</v>
      </c>
      <c r="B172" s="44" t="s">
        <v>42709</v>
      </c>
    </row>
    <row r="173">
      <c r="A173" s="44" t="s">
        <v>23840</v>
      </c>
      <c r="B173" s="44">
        <f t="shared" ref="B173:B175" si="2">COUNTIF(#REF!, A173)</f>
        <v>0</v>
      </c>
    </row>
    <row r="174">
      <c r="A174" s="44" t="s">
        <v>33618</v>
      </c>
      <c r="B174" s="44">
        <f t="shared" si="2"/>
        <v>0</v>
      </c>
    </row>
    <row r="175">
      <c r="A175" s="44" t="s">
        <v>15592</v>
      </c>
      <c r="B175" s="44">
        <f t="shared" si="2"/>
        <v>0</v>
      </c>
    </row>
    <row r="176">
      <c r="A176" s="44" t="s">
        <v>42710</v>
      </c>
      <c r="B176" s="44">
        <f>A2-B173-B174-B175</f>
        <v>8448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42711</v>
      </c>
      <c r="B1" s="5" t="s">
        <v>463</v>
      </c>
      <c r="C1" s="2" t="s">
        <v>539</v>
      </c>
      <c r="D1" s="63" t="s">
        <v>42712</v>
      </c>
      <c r="E1" s="63"/>
      <c r="F1" s="63" t="s">
        <v>28051</v>
      </c>
      <c r="G1" s="63" t="s">
        <v>28051</v>
      </c>
      <c r="H1" s="2" t="s">
        <v>42713</v>
      </c>
    </row>
    <row r="2">
      <c r="A2" s="1" t="s">
        <v>5626</v>
      </c>
      <c r="B2" s="5" t="s">
        <v>428</v>
      </c>
      <c r="C2" s="2" t="s">
        <v>539</v>
      </c>
      <c r="D2" s="63" t="s">
        <v>42712</v>
      </c>
      <c r="E2" s="63" t="s">
        <v>42714</v>
      </c>
      <c r="F2" s="63" t="s">
        <v>1156</v>
      </c>
      <c r="G2" s="63" t="s">
        <v>1156</v>
      </c>
      <c r="H2" s="2" t="s">
        <v>5627</v>
      </c>
    </row>
    <row r="3">
      <c r="A3" s="1" t="s">
        <v>5864</v>
      </c>
      <c r="B3" s="5" t="s">
        <v>428</v>
      </c>
      <c r="C3" s="2" t="s">
        <v>539</v>
      </c>
      <c r="D3" s="63" t="s">
        <v>42712</v>
      </c>
      <c r="E3" s="63" t="s">
        <v>42715</v>
      </c>
      <c r="F3" s="63" t="s">
        <v>1156</v>
      </c>
      <c r="G3" s="63" t="s">
        <v>1156</v>
      </c>
      <c r="H3" s="2" t="s">
        <v>42716</v>
      </c>
    </row>
    <row r="4">
      <c r="A4" s="1" t="s">
        <v>11739</v>
      </c>
      <c r="B4" s="5" t="s">
        <v>428</v>
      </c>
      <c r="C4" s="2" t="s">
        <v>539</v>
      </c>
      <c r="D4" s="63" t="s">
        <v>42712</v>
      </c>
      <c r="E4" s="63" t="s">
        <v>42717</v>
      </c>
      <c r="F4" s="63" t="s">
        <v>1156</v>
      </c>
      <c r="G4" s="63" t="s">
        <v>1156</v>
      </c>
      <c r="H4" s="2" t="s">
        <v>42718</v>
      </c>
    </row>
    <row r="5">
      <c r="A5" s="1" t="s">
        <v>13573</v>
      </c>
      <c r="B5" s="5" t="s">
        <v>428</v>
      </c>
      <c r="C5" s="2" t="s">
        <v>539</v>
      </c>
      <c r="D5" s="63" t="s">
        <v>42712</v>
      </c>
      <c r="E5" s="63" t="s">
        <v>42719</v>
      </c>
      <c r="F5" s="63" t="s">
        <v>1156</v>
      </c>
      <c r="G5" s="63" t="s">
        <v>1156</v>
      </c>
      <c r="H5" s="2" t="s">
        <v>13574</v>
      </c>
    </row>
    <row r="6">
      <c r="A6" s="1" t="s">
        <v>13588</v>
      </c>
      <c r="B6" s="5" t="s">
        <v>428</v>
      </c>
      <c r="C6" s="2" t="s">
        <v>539</v>
      </c>
      <c r="D6" s="63" t="s">
        <v>42712</v>
      </c>
      <c r="E6" s="63" t="s">
        <v>42717</v>
      </c>
      <c r="F6" s="63" t="s">
        <v>1156</v>
      </c>
      <c r="G6" s="63" t="s">
        <v>1156</v>
      </c>
      <c r="H6" s="2" t="s">
        <v>13589</v>
      </c>
    </row>
    <row r="7">
      <c r="A7" s="1" t="s">
        <v>20946</v>
      </c>
      <c r="B7" s="5" t="s">
        <v>428</v>
      </c>
      <c r="C7" s="2" t="s">
        <v>539</v>
      </c>
      <c r="D7" s="63" t="s">
        <v>42712</v>
      </c>
      <c r="E7" s="63" t="s">
        <v>42720</v>
      </c>
      <c r="F7" s="63" t="s">
        <v>1156</v>
      </c>
      <c r="G7" s="63" t="s">
        <v>1156</v>
      </c>
      <c r="H7" s="2" t="s">
        <v>20947</v>
      </c>
    </row>
    <row r="8">
      <c r="A8" s="2" t="s">
        <v>23988</v>
      </c>
      <c r="B8" s="8" t="s">
        <v>428</v>
      </c>
      <c r="C8" s="2" t="s">
        <v>539</v>
      </c>
      <c r="D8" s="63" t="s">
        <v>42712</v>
      </c>
      <c r="E8" s="63" t="s">
        <v>42721</v>
      </c>
      <c r="F8" s="63" t="s">
        <v>42722</v>
      </c>
      <c r="G8" s="63" t="s">
        <v>1156</v>
      </c>
      <c r="H8" s="2" t="s">
        <v>23989</v>
      </c>
    </row>
    <row r="9">
      <c r="A9" s="1" t="s">
        <v>28216</v>
      </c>
      <c r="B9" s="5" t="s">
        <v>428</v>
      </c>
      <c r="C9" s="2" t="s">
        <v>539</v>
      </c>
      <c r="D9" s="63" t="s">
        <v>42712</v>
      </c>
      <c r="E9" s="63" t="s">
        <v>42723</v>
      </c>
      <c r="F9" s="63" t="s">
        <v>1156</v>
      </c>
      <c r="G9" s="63" t="s">
        <v>1156</v>
      </c>
      <c r="H9" s="2" t="s">
        <v>28217</v>
      </c>
    </row>
    <row r="10">
      <c r="A10" s="1" t="s">
        <v>31506</v>
      </c>
      <c r="B10" s="5" t="s">
        <v>428</v>
      </c>
      <c r="C10" s="2" t="s">
        <v>539</v>
      </c>
      <c r="D10" s="63" t="s">
        <v>42712</v>
      </c>
      <c r="E10" s="63" t="s">
        <v>42724</v>
      </c>
      <c r="F10" s="63" t="s">
        <v>42725</v>
      </c>
      <c r="G10" s="63" t="s">
        <v>1156</v>
      </c>
      <c r="H10" s="2" t="s">
        <v>31507</v>
      </c>
    </row>
    <row r="11">
      <c r="A11" s="2" t="s">
        <v>32339</v>
      </c>
      <c r="B11" s="8" t="s">
        <v>428</v>
      </c>
      <c r="C11" s="2" t="s">
        <v>539</v>
      </c>
      <c r="D11" s="63" t="s">
        <v>42712</v>
      </c>
      <c r="E11" s="63" t="s">
        <v>42726</v>
      </c>
      <c r="F11" s="63" t="s">
        <v>1156</v>
      </c>
      <c r="G11" s="63" t="s">
        <v>1156</v>
      </c>
      <c r="H11" s="2" t="s">
        <v>42727</v>
      </c>
    </row>
    <row r="12">
      <c r="A12" s="1" t="s">
        <v>33294</v>
      </c>
      <c r="B12" s="5" t="s">
        <v>428</v>
      </c>
      <c r="C12" s="2" t="s">
        <v>539</v>
      </c>
      <c r="D12" s="63" t="s">
        <v>42712</v>
      </c>
      <c r="E12" s="63" t="s">
        <v>42728</v>
      </c>
      <c r="F12" s="63" t="s">
        <v>1156</v>
      </c>
      <c r="G12" s="63" t="s">
        <v>1156</v>
      </c>
      <c r="H12" s="2" t="s">
        <v>33295</v>
      </c>
    </row>
    <row r="13">
      <c r="A13" s="2" t="s">
        <v>33757</v>
      </c>
      <c r="B13" s="8" t="s">
        <v>428</v>
      </c>
      <c r="C13" s="2" t="s">
        <v>539</v>
      </c>
      <c r="D13" s="63" t="s">
        <v>42712</v>
      </c>
      <c r="E13" s="63" t="s">
        <v>42729</v>
      </c>
      <c r="F13" s="63" t="s">
        <v>1156</v>
      </c>
      <c r="G13" s="63" t="s">
        <v>1156</v>
      </c>
      <c r="H13" s="2" t="s">
        <v>33758</v>
      </c>
    </row>
    <row r="14">
      <c r="A14" s="2" t="s">
        <v>34628</v>
      </c>
      <c r="B14" s="8" t="s">
        <v>428</v>
      </c>
      <c r="C14" s="2" t="s">
        <v>539</v>
      </c>
      <c r="D14" s="63" t="s">
        <v>42712</v>
      </c>
      <c r="E14" s="63" t="s">
        <v>42717</v>
      </c>
      <c r="F14" s="63" t="s">
        <v>1156</v>
      </c>
      <c r="G14" s="41" t="s">
        <v>1156</v>
      </c>
      <c r="H14" s="2" t="s">
        <v>42730</v>
      </c>
    </row>
    <row r="15">
      <c r="A15" s="1" t="s">
        <v>3266</v>
      </c>
      <c r="B15" s="5" t="s">
        <v>428</v>
      </c>
      <c r="C15" s="2" t="s">
        <v>539</v>
      </c>
      <c r="D15" s="63" t="s">
        <v>42712</v>
      </c>
      <c r="E15" s="63" t="s">
        <v>42728</v>
      </c>
      <c r="F15" s="63" t="s">
        <v>1156</v>
      </c>
      <c r="G15" s="63" t="s">
        <v>1156</v>
      </c>
      <c r="H15" s="2" t="s">
        <v>42731</v>
      </c>
    </row>
    <row r="16">
      <c r="A16" s="2" t="s">
        <v>37287</v>
      </c>
      <c r="B16" s="8" t="s">
        <v>428</v>
      </c>
      <c r="C16" s="2" t="s">
        <v>539</v>
      </c>
      <c r="D16" s="63" t="s">
        <v>42712</v>
      </c>
      <c r="E16" s="63" t="s">
        <v>42720</v>
      </c>
      <c r="F16" s="63" t="s">
        <v>1156</v>
      </c>
      <c r="G16" s="63" t="s">
        <v>1156</v>
      </c>
      <c r="H16" s="2" t="s">
        <v>37288</v>
      </c>
    </row>
    <row r="17">
      <c r="A17" s="1" t="s">
        <v>39827</v>
      </c>
      <c r="B17" s="5" t="s">
        <v>428</v>
      </c>
      <c r="C17" s="2" t="s">
        <v>539</v>
      </c>
      <c r="D17" s="63" t="s">
        <v>42712</v>
      </c>
      <c r="E17" s="63" t="s">
        <v>42732</v>
      </c>
      <c r="F17" s="63" t="s">
        <v>1156</v>
      </c>
      <c r="G17" s="63" t="s">
        <v>1156</v>
      </c>
      <c r="H17" s="2" t="s">
        <v>39828</v>
      </c>
    </row>
    <row r="18">
      <c r="A18" s="2" t="s">
        <v>39995</v>
      </c>
      <c r="B18" s="5" t="s">
        <v>428</v>
      </c>
      <c r="C18" s="2" t="s">
        <v>539</v>
      </c>
      <c r="D18" s="63" t="s">
        <v>42712</v>
      </c>
      <c r="E18" s="63" t="s">
        <v>42728</v>
      </c>
      <c r="F18" s="63" t="s">
        <v>42733</v>
      </c>
      <c r="G18" s="63" t="s">
        <v>1156</v>
      </c>
      <c r="H18" s="2" t="s">
        <v>42734</v>
      </c>
    </row>
    <row r="19">
      <c r="A19" s="2" t="s">
        <v>40472</v>
      </c>
      <c r="B19" s="8" t="s">
        <v>428</v>
      </c>
      <c r="C19" s="2" t="s">
        <v>539</v>
      </c>
      <c r="D19" s="63" t="s">
        <v>42712</v>
      </c>
      <c r="E19" s="63" t="s">
        <v>42728</v>
      </c>
      <c r="F19" s="63" t="s">
        <v>42735</v>
      </c>
      <c r="G19" s="63" t="s">
        <v>1156</v>
      </c>
      <c r="H19" s="2" t="s">
        <v>40473</v>
      </c>
    </row>
    <row r="20">
      <c r="A20" s="1" t="s">
        <v>41170</v>
      </c>
      <c r="B20" s="5" t="s">
        <v>428</v>
      </c>
      <c r="C20" s="2" t="s">
        <v>539</v>
      </c>
      <c r="D20" s="63" t="s">
        <v>42712</v>
      </c>
      <c r="E20" s="63" t="s">
        <v>42728</v>
      </c>
      <c r="F20" s="63" t="s">
        <v>1156</v>
      </c>
      <c r="G20" s="63" t="s">
        <v>1156</v>
      </c>
      <c r="H20" s="2" t="s">
        <v>41171</v>
      </c>
    </row>
    <row r="21">
      <c r="A21" s="2" t="s">
        <v>41923</v>
      </c>
      <c r="B21" s="8" t="s">
        <v>428</v>
      </c>
      <c r="C21" s="2" t="s">
        <v>539</v>
      </c>
      <c r="D21" s="63" t="s">
        <v>42712</v>
      </c>
      <c r="E21" s="63" t="s">
        <v>42717</v>
      </c>
      <c r="F21" s="63" t="s">
        <v>1156</v>
      </c>
      <c r="G21" s="63" t="s">
        <v>1156</v>
      </c>
      <c r="H21" s="2" t="s">
        <v>41924</v>
      </c>
    </row>
    <row r="22">
      <c r="A22" s="2" t="s">
        <v>1000</v>
      </c>
      <c r="B22" s="8" t="s">
        <v>428</v>
      </c>
      <c r="C22" s="2" t="s">
        <v>39077</v>
      </c>
      <c r="D22" s="63" t="s">
        <v>42712</v>
      </c>
      <c r="E22" s="63" t="s">
        <v>42728</v>
      </c>
      <c r="F22" s="63" t="s">
        <v>1156</v>
      </c>
      <c r="G22" s="63" t="s">
        <v>1156</v>
      </c>
      <c r="H22" s="2" t="s">
        <v>1002</v>
      </c>
    </row>
    <row r="23">
      <c r="A23" s="2" t="s">
        <v>7331</v>
      </c>
      <c r="B23" s="8" t="s">
        <v>428</v>
      </c>
      <c r="C23" s="2" t="s">
        <v>539</v>
      </c>
      <c r="D23" s="63" t="s">
        <v>42736</v>
      </c>
      <c r="E23" s="63" t="s">
        <v>42737</v>
      </c>
      <c r="F23" s="63" t="s">
        <v>28051</v>
      </c>
      <c r="G23" s="63" t="s">
        <v>1156</v>
      </c>
      <c r="H23" s="2" t="s">
        <v>7332</v>
      </c>
    </row>
    <row r="24">
      <c r="A24" s="1" t="s">
        <v>11437</v>
      </c>
      <c r="B24" s="5" t="s">
        <v>428</v>
      </c>
      <c r="C24" s="2" t="s">
        <v>539</v>
      </c>
      <c r="D24" s="63" t="s">
        <v>42736</v>
      </c>
      <c r="E24" s="63" t="s">
        <v>42728</v>
      </c>
      <c r="F24" s="63" t="s">
        <v>1156</v>
      </c>
      <c r="G24" s="63" t="s">
        <v>1156</v>
      </c>
      <c r="H24" s="2" t="s">
        <v>11438</v>
      </c>
    </row>
    <row r="25">
      <c r="A25" s="2" t="s">
        <v>11851</v>
      </c>
      <c r="B25" s="8" t="s">
        <v>463</v>
      </c>
      <c r="C25" s="2" t="s">
        <v>539</v>
      </c>
      <c r="D25" s="63" t="s">
        <v>42736</v>
      </c>
      <c r="E25" s="63" t="s">
        <v>42738</v>
      </c>
      <c r="F25" s="63" t="s">
        <v>1156</v>
      </c>
      <c r="G25" s="63" t="s">
        <v>1156</v>
      </c>
      <c r="H25" s="2" t="s">
        <v>11852</v>
      </c>
    </row>
    <row r="26">
      <c r="A26" s="1" t="s">
        <v>15530</v>
      </c>
      <c r="B26" s="5" t="s">
        <v>428</v>
      </c>
      <c r="C26" s="2" t="s">
        <v>539</v>
      </c>
      <c r="D26" s="63" t="s">
        <v>42736</v>
      </c>
      <c r="E26" s="63"/>
      <c r="F26" s="63" t="s">
        <v>42739</v>
      </c>
      <c r="G26" s="63" t="s">
        <v>1156</v>
      </c>
      <c r="H26" s="2" t="s">
        <v>42740</v>
      </c>
    </row>
    <row r="27">
      <c r="A27" s="2" t="s">
        <v>17614</v>
      </c>
      <c r="B27" s="8" t="s">
        <v>463</v>
      </c>
      <c r="C27" s="2" t="s">
        <v>539</v>
      </c>
      <c r="D27" s="63" t="s">
        <v>42736</v>
      </c>
      <c r="E27" s="63" t="s">
        <v>42741</v>
      </c>
      <c r="F27" s="63" t="s">
        <v>1156</v>
      </c>
      <c r="G27" s="63" t="s">
        <v>1156</v>
      </c>
      <c r="H27" s="2" t="s">
        <v>42742</v>
      </c>
    </row>
    <row r="28">
      <c r="A28" s="1" t="s">
        <v>11441</v>
      </c>
      <c r="B28" s="5" t="s">
        <v>428</v>
      </c>
      <c r="C28" s="2" t="s">
        <v>539</v>
      </c>
      <c r="D28" s="63" t="s">
        <v>42736</v>
      </c>
      <c r="E28" s="63" t="s">
        <v>42728</v>
      </c>
      <c r="F28" s="63" t="s">
        <v>1156</v>
      </c>
      <c r="G28" s="63" t="s">
        <v>1156</v>
      </c>
      <c r="H28" s="2" t="s">
        <v>42743</v>
      </c>
    </row>
    <row r="29">
      <c r="A29" s="1" t="s">
        <v>24941</v>
      </c>
      <c r="B29" s="5" t="s">
        <v>428</v>
      </c>
      <c r="C29" s="2" t="s">
        <v>539</v>
      </c>
      <c r="D29" s="63" t="s">
        <v>42736</v>
      </c>
      <c r="E29" s="63" t="s">
        <v>42728</v>
      </c>
      <c r="F29" s="63" t="s">
        <v>1156</v>
      </c>
      <c r="G29" s="63" t="s">
        <v>1156</v>
      </c>
      <c r="H29" s="2" t="s">
        <v>24942</v>
      </c>
    </row>
    <row r="30">
      <c r="A30" s="1" t="s">
        <v>13352</v>
      </c>
      <c r="B30" s="5" t="s">
        <v>463</v>
      </c>
      <c r="C30" s="2" t="s">
        <v>539</v>
      </c>
      <c r="D30" s="63" t="s">
        <v>42736</v>
      </c>
      <c r="E30" s="63"/>
      <c r="F30" s="63" t="s">
        <v>42744</v>
      </c>
      <c r="G30" s="63" t="s">
        <v>1156</v>
      </c>
      <c r="H30" s="2" t="s">
        <v>13349</v>
      </c>
    </row>
    <row r="31">
      <c r="A31" s="1" t="s">
        <v>33623</v>
      </c>
      <c r="B31" s="5" t="s">
        <v>428</v>
      </c>
      <c r="C31" s="2" t="s">
        <v>539</v>
      </c>
      <c r="D31" s="63" t="s">
        <v>42736</v>
      </c>
      <c r="E31" s="63" t="s">
        <v>42728</v>
      </c>
      <c r="F31" s="63" t="s">
        <v>1156</v>
      </c>
      <c r="G31" s="63" t="s">
        <v>1156</v>
      </c>
      <c r="H31" s="2" t="s">
        <v>42745</v>
      </c>
    </row>
    <row r="32">
      <c r="A32" s="2" t="s">
        <v>34160</v>
      </c>
      <c r="B32" s="8" t="s">
        <v>463</v>
      </c>
      <c r="C32" s="2" t="s">
        <v>539</v>
      </c>
      <c r="D32" s="63" t="s">
        <v>42736</v>
      </c>
      <c r="E32" s="63" t="s">
        <v>42728</v>
      </c>
      <c r="F32" s="63" t="s">
        <v>1156</v>
      </c>
      <c r="G32" s="63" t="s">
        <v>1156</v>
      </c>
      <c r="H32" s="2" t="s">
        <v>34161</v>
      </c>
    </row>
    <row r="33">
      <c r="A33" s="1" t="s">
        <v>35451</v>
      </c>
      <c r="B33" s="5" t="s">
        <v>428</v>
      </c>
      <c r="C33" s="2" t="s">
        <v>539</v>
      </c>
      <c r="D33" s="63" t="s">
        <v>42736</v>
      </c>
      <c r="E33" s="63" t="s">
        <v>42728</v>
      </c>
      <c r="F33" s="63" t="s">
        <v>1156</v>
      </c>
      <c r="G33" s="63" t="s">
        <v>1156</v>
      </c>
      <c r="H33" s="2" t="s">
        <v>42746</v>
      </c>
    </row>
    <row r="34">
      <c r="A34" s="2" t="s">
        <v>41017</v>
      </c>
      <c r="B34" s="8" t="s">
        <v>463</v>
      </c>
      <c r="C34" s="2" t="s">
        <v>539</v>
      </c>
      <c r="D34" s="63" t="s">
        <v>42736</v>
      </c>
      <c r="E34" s="63" t="s">
        <v>42728</v>
      </c>
      <c r="F34" s="63" t="s">
        <v>1156</v>
      </c>
      <c r="G34" s="63" t="s">
        <v>1156</v>
      </c>
      <c r="H34" s="2" t="s">
        <v>42747</v>
      </c>
    </row>
    <row r="35">
      <c r="A35" s="2" t="s">
        <v>41032</v>
      </c>
      <c r="B35" s="5" t="s">
        <v>463</v>
      </c>
      <c r="C35" s="2" t="s">
        <v>539</v>
      </c>
      <c r="D35" s="63" t="s">
        <v>42736</v>
      </c>
      <c r="E35" s="63" t="s">
        <v>42728</v>
      </c>
      <c r="F35" s="63" t="s">
        <v>1156</v>
      </c>
      <c r="G35" s="63" t="s">
        <v>1156</v>
      </c>
      <c r="H35" s="2" t="s">
        <v>41033</v>
      </c>
    </row>
    <row r="36">
      <c r="A36" s="2" t="s">
        <v>8502</v>
      </c>
      <c r="B36" s="8" t="s">
        <v>428</v>
      </c>
      <c r="C36" s="2" t="s">
        <v>539</v>
      </c>
      <c r="D36" s="63" t="s">
        <v>42712</v>
      </c>
      <c r="E36" s="63" t="s">
        <v>42748</v>
      </c>
      <c r="F36" s="63" t="s">
        <v>1156</v>
      </c>
      <c r="G36" s="63" t="s">
        <v>42749</v>
      </c>
      <c r="H36" s="2" t="s">
        <v>8503</v>
      </c>
    </row>
    <row r="37">
      <c r="A37" s="1" t="s">
        <v>35974</v>
      </c>
      <c r="B37" s="5" t="s">
        <v>428</v>
      </c>
      <c r="C37" s="2" t="s">
        <v>539</v>
      </c>
      <c r="D37" s="63" t="s">
        <v>42712</v>
      </c>
      <c r="E37" s="63" t="s">
        <v>42750</v>
      </c>
      <c r="F37" s="63" t="s">
        <v>1156</v>
      </c>
      <c r="G37" s="63" t="s">
        <v>42749</v>
      </c>
      <c r="H37" s="2" t="s">
        <v>42751</v>
      </c>
    </row>
    <row r="38">
      <c r="A38" s="1" t="s">
        <v>5620</v>
      </c>
      <c r="B38" s="5" t="s">
        <v>428</v>
      </c>
      <c r="C38" s="2" t="s">
        <v>539</v>
      </c>
      <c r="D38" s="63" t="s">
        <v>42736</v>
      </c>
      <c r="E38" s="63" t="s">
        <v>42752</v>
      </c>
      <c r="F38" s="63" t="s">
        <v>1156</v>
      </c>
      <c r="G38" s="63" t="s">
        <v>464</v>
      </c>
      <c r="H38" s="1" t="s">
        <v>5621</v>
      </c>
    </row>
    <row r="39">
      <c r="A39" s="1" t="s">
        <v>5808</v>
      </c>
      <c r="B39" s="5" t="s">
        <v>428</v>
      </c>
      <c r="C39" s="2" t="s">
        <v>539</v>
      </c>
      <c r="D39" s="63" t="s">
        <v>42712</v>
      </c>
      <c r="E39" s="63" t="s">
        <v>42722</v>
      </c>
      <c r="F39" s="63" t="s">
        <v>42736</v>
      </c>
      <c r="G39" s="63" t="s">
        <v>42736</v>
      </c>
      <c r="H39" s="2" t="s">
        <v>5809</v>
      </c>
    </row>
    <row r="40">
      <c r="A40" s="1" t="s">
        <v>5812</v>
      </c>
      <c r="B40" s="5" t="s">
        <v>428</v>
      </c>
      <c r="C40" s="2" t="s">
        <v>539</v>
      </c>
      <c r="D40" s="63" t="s">
        <v>42712</v>
      </c>
      <c r="E40" s="63" t="s">
        <v>42722</v>
      </c>
      <c r="F40" s="63" t="s">
        <v>42736</v>
      </c>
      <c r="G40" s="63" t="s">
        <v>42736</v>
      </c>
      <c r="H40" s="2" t="s">
        <v>21678</v>
      </c>
    </row>
    <row r="41">
      <c r="A41" s="2" t="s">
        <v>538</v>
      </c>
      <c r="B41" s="8" t="s">
        <v>428</v>
      </c>
      <c r="C41" s="2" t="s">
        <v>539</v>
      </c>
      <c r="D41" s="63" t="s">
        <v>42712</v>
      </c>
      <c r="E41" s="63"/>
      <c r="F41" s="63" t="s">
        <v>464</v>
      </c>
      <c r="G41" s="63"/>
      <c r="H41" s="2" t="s">
        <v>541</v>
      </c>
    </row>
    <row r="42">
      <c r="A42" s="1" t="s">
        <v>687</v>
      </c>
      <c r="B42" s="5" t="s">
        <v>428</v>
      </c>
      <c r="C42" s="2" t="s">
        <v>539</v>
      </c>
      <c r="D42" s="63" t="s">
        <v>42712</v>
      </c>
      <c r="E42" s="63"/>
      <c r="F42" s="63" t="s">
        <v>42724</v>
      </c>
      <c r="G42" s="63"/>
      <c r="H42" s="2" t="s">
        <v>42753</v>
      </c>
    </row>
    <row r="43">
      <c r="A43" s="2" t="s">
        <v>710</v>
      </c>
      <c r="B43" s="8" t="s">
        <v>428</v>
      </c>
      <c r="C43" s="2" t="s">
        <v>539</v>
      </c>
      <c r="D43" s="63" t="s">
        <v>42712</v>
      </c>
      <c r="E43" s="63"/>
      <c r="F43" s="63" t="s">
        <v>464</v>
      </c>
      <c r="G43" s="63"/>
      <c r="H43" s="2" t="s">
        <v>711</v>
      </c>
    </row>
    <row r="44">
      <c r="A44" s="1" t="s">
        <v>1338</v>
      </c>
      <c r="B44" s="5" t="s">
        <v>428</v>
      </c>
      <c r="C44" s="2" t="s">
        <v>539</v>
      </c>
      <c r="D44" s="63" t="s">
        <v>42712</v>
      </c>
      <c r="E44" s="63"/>
      <c r="F44" s="63" t="s">
        <v>464</v>
      </c>
      <c r="G44" s="63"/>
      <c r="H44" s="2" t="s">
        <v>1339</v>
      </c>
    </row>
    <row r="45">
      <c r="A45" s="1" t="s">
        <v>2240</v>
      </c>
      <c r="B45" s="5" t="s">
        <v>428</v>
      </c>
      <c r="C45" s="2" t="s">
        <v>539</v>
      </c>
      <c r="D45" s="63" t="s">
        <v>42712</v>
      </c>
      <c r="E45" s="63"/>
      <c r="F45" s="63" t="s">
        <v>464</v>
      </c>
      <c r="G45" s="63"/>
      <c r="H45" s="2" t="s">
        <v>2241</v>
      </c>
    </row>
    <row r="46">
      <c r="A46" s="1" t="s">
        <v>2558</v>
      </c>
      <c r="B46" s="5" t="s">
        <v>428</v>
      </c>
      <c r="C46" s="2" t="s">
        <v>539</v>
      </c>
      <c r="D46" s="63" t="s">
        <v>42712</v>
      </c>
      <c r="E46" s="63" t="s">
        <v>42754</v>
      </c>
      <c r="F46" s="63" t="s">
        <v>42754</v>
      </c>
      <c r="G46" s="63"/>
      <c r="H46" s="2" t="s">
        <v>2559</v>
      </c>
    </row>
    <row r="47">
      <c r="A47" s="1" t="s">
        <v>2762</v>
      </c>
      <c r="B47" s="5" t="s">
        <v>428</v>
      </c>
      <c r="C47" s="2" t="s">
        <v>539</v>
      </c>
      <c r="D47" s="63" t="s">
        <v>42712</v>
      </c>
      <c r="E47" s="63" t="s">
        <v>42737</v>
      </c>
      <c r="F47" s="63" t="s">
        <v>42724</v>
      </c>
      <c r="G47" s="63"/>
      <c r="H47" s="2" t="s">
        <v>2763</v>
      </c>
    </row>
    <row r="48">
      <c r="A48" s="1" t="s">
        <v>3283</v>
      </c>
      <c r="B48" s="5" t="s">
        <v>428</v>
      </c>
      <c r="C48" s="2" t="s">
        <v>539</v>
      </c>
      <c r="D48" s="63" t="s">
        <v>42712</v>
      </c>
      <c r="E48" s="63"/>
      <c r="F48" s="63" t="s">
        <v>464</v>
      </c>
      <c r="G48" s="63"/>
      <c r="H48" s="2" t="s">
        <v>3284</v>
      </c>
    </row>
    <row r="49">
      <c r="A49" s="1" t="s">
        <v>4114</v>
      </c>
      <c r="B49" s="5" t="s">
        <v>428</v>
      </c>
      <c r="C49" s="2" t="s">
        <v>539</v>
      </c>
      <c r="D49" s="63" t="s">
        <v>42712</v>
      </c>
      <c r="E49" s="63"/>
      <c r="F49" s="63" t="s">
        <v>42755</v>
      </c>
      <c r="G49" s="63"/>
      <c r="H49" s="2" t="s">
        <v>4115</v>
      </c>
    </row>
    <row r="50">
      <c r="A50" s="2" t="s">
        <v>4572</v>
      </c>
      <c r="B50" s="8" t="s">
        <v>428</v>
      </c>
      <c r="C50" s="2" t="s">
        <v>539</v>
      </c>
      <c r="D50" s="63" t="s">
        <v>42712</v>
      </c>
      <c r="E50" s="63" t="s">
        <v>42756</v>
      </c>
      <c r="F50" s="63" t="s">
        <v>42755</v>
      </c>
      <c r="G50" s="63"/>
      <c r="H50" s="2" t="s">
        <v>4573</v>
      </c>
    </row>
    <row r="51">
      <c r="A51" s="2" t="s">
        <v>4976</v>
      </c>
      <c r="B51" s="8" t="s">
        <v>428</v>
      </c>
      <c r="C51" s="2" t="s">
        <v>539</v>
      </c>
      <c r="D51" s="63" t="s">
        <v>42712</v>
      </c>
      <c r="E51" s="64"/>
      <c r="F51" s="63" t="s">
        <v>464</v>
      </c>
      <c r="G51" s="63"/>
      <c r="H51" s="2" t="s">
        <v>4977</v>
      </c>
    </row>
    <row r="52">
      <c r="A52" s="1" t="s">
        <v>5516</v>
      </c>
      <c r="B52" s="5" t="s">
        <v>428</v>
      </c>
      <c r="C52" s="2" t="s">
        <v>539</v>
      </c>
      <c r="D52" s="63" t="s">
        <v>42712</v>
      </c>
      <c r="E52" s="63" t="s">
        <v>42757</v>
      </c>
      <c r="F52" s="63" t="s">
        <v>464</v>
      </c>
      <c r="G52" s="63"/>
      <c r="H52" s="2" t="s">
        <v>5517</v>
      </c>
    </row>
    <row r="53">
      <c r="A53" s="1" t="s">
        <v>5773</v>
      </c>
      <c r="B53" s="5" t="s">
        <v>428</v>
      </c>
      <c r="C53" s="2" t="s">
        <v>539</v>
      </c>
      <c r="D53" s="63" t="s">
        <v>42712</v>
      </c>
      <c r="E53" s="63"/>
      <c r="F53" s="63" t="s">
        <v>464</v>
      </c>
      <c r="G53" s="63"/>
      <c r="H53" s="2" t="s">
        <v>5774</v>
      </c>
    </row>
    <row r="54">
      <c r="A54" s="2" t="s">
        <v>7050</v>
      </c>
      <c r="B54" s="8" t="s">
        <v>428</v>
      </c>
      <c r="C54" s="2" t="s">
        <v>539</v>
      </c>
      <c r="D54" s="63" t="s">
        <v>42712</v>
      </c>
      <c r="E54" s="63" t="s">
        <v>42737</v>
      </c>
      <c r="F54" s="63" t="s">
        <v>42737</v>
      </c>
      <c r="G54" s="63"/>
      <c r="H54" s="2" t="s">
        <v>7051</v>
      </c>
    </row>
    <row r="55">
      <c r="A55" s="2" t="s">
        <v>7369</v>
      </c>
      <c r="B55" s="8" t="s">
        <v>428</v>
      </c>
      <c r="C55" s="2" t="s">
        <v>539</v>
      </c>
      <c r="D55" s="63" t="s">
        <v>42712</v>
      </c>
      <c r="E55" s="63" t="s">
        <v>42758</v>
      </c>
      <c r="F55" s="63" t="s">
        <v>42758</v>
      </c>
      <c r="G55" s="63"/>
      <c r="H55" s="2" t="s">
        <v>7370</v>
      </c>
    </row>
    <row r="56">
      <c r="A56" s="2" t="s">
        <v>7788</v>
      </c>
      <c r="B56" s="8" t="s">
        <v>428</v>
      </c>
      <c r="C56" s="2" t="s">
        <v>539</v>
      </c>
      <c r="D56" s="63" t="s">
        <v>42712</v>
      </c>
      <c r="E56" s="63" t="s">
        <v>42737</v>
      </c>
      <c r="F56" s="63" t="s">
        <v>42737</v>
      </c>
      <c r="G56" s="63"/>
      <c r="H56" s="2" t="s">
        <v>7789</v>
      </c>
    </row>
    <row r="57">
      <c r="A57" s="1" t="s">
        <v>12379</v>
      </c>
      <c r="B57" s="5" t="s">
        <v>428</v>
      </c>
      <c r="C57" s="2" t="s">
        <v>539</v>
      </c>
      <c r="D57" s="63" t="s">
        <v>42712</v>
      </c>
      <c r="E57" s="63" t="s">
        <v>42759</v>
      </c>
      <c r="F57" s="63" t="s">
        <v>464</v>
      </c>
      <c r="G57" s="63"/>
      <c r="H57" s="2" t="s">
        <v>12380</v>
      </c>
    </row>
    <row r="58">
      <c r="A58" s="1" t="s">
        <v>13355</v>
      </c>
      <c r="B58" s="5" t="s">
        <v>428</v>
      </c>
      <c r="C58" s="2" t="s">
        <v>539</v>
      </c>
      <c r="D58" s="63" t="s">
        <v>42712</v>
      </c>
      <c r="E58" s="63"/>
      <c r="F58" s="63" t="s">
        <v>42712</v>
      </c>
      <c r="G58" s="63"/>
      <c r="H58" s="2" t="s">
        <v>13356</v>
      </c>
    </row>
    <row r="59">
      <c r="A59" s="2" t="s">
        <v>13843</v>
      </c>
      <c r="B59" s="8" t="s">
        <v>428</v>
      </c>
      <c r="C59" s="2" t="s">
        <v>539</v>
      </c>
      <c r="D59" s="63" t="s">
        <v>42712</v>
      </c>
      <c r="E59" s="63"/>
      <c r="F59" s="63" t="s">
        <v>464</v>
      </c>
      <c r="G59" s="63"/>
      <c r="H59" s="2" t="s">
        <v>13844</v>
      </c>
    </row>
    <row r="60">
      <c r="A60" s="2" t="s">
        <v>14996</v>
      </c>
      <c r="B60" s="8" t="s">
        <v>428</v>
      </c>
      <c r="C60" s="2" t="s">
        <v>539</v>
      </c>
      <c r="D60" s="63" t="s">
        <v>42712</v>
      </c>
      <c r="E60" s="63"/>
      <c r="F60" s="63" t="s">
        <v>464</v>
      </c>
      <c r="G60" s="63"/>
      <c r="H60" s="2" t="s">
        <v>14997</v>
      </c>
    </row>
    <row r="61">
      <c r="A61" s="1" t="s">
        <v>15500</v>
      </c>
      <c r="B61" s="5" t="s">
        <v>428</v>
      </c>
      <c r="C61" s="2" t="s">
        <v>539</v>
      </c>
      <c r="D61" s="63" t="s">
        <v>42712</v>
      </c>
      <c r="E61" s="63" t="s">
        <v>42737</v>
      </c>
      <c r="F61" s="63" t="s">
        <v>42737</v>
      </c>
      <c r="G61" s="63"/>
      <c r="H61" s="2" t="s">
        <v>15501</v>
      </c>
    </row>
    <row r="62">
      <c r="A62" s="1" t="s">
        <v>16288</v>
      </c>
      <c r="B62" s="5" t="s">
        <v>428</v>
      </c>
      <c r="C62" s="2" t="s">
        <v>539</v>
      </c>
      <c r="D62" s="63" t="s">
        <v>42712</v>
      </c>
      <c r="E62" s="63"/>
      <c r="F62" s="63" t="s">
        <v>464</v>
      </c>
      <c r="G62" s="63"/>
      <c r="H62" s="2" t="s">
        <v>16289</v>
      </c>
    </row>
    <row r="63">
      <c r="A63" s="2" t="s">
        <v>16559</v>
      </c>
      <c r="B63" s="8" t="s">
        <v>428</v>
      </c>
      <c r="C63" s="2" t="s">
        <v>539</v>
      </c>
      <c r="D63" s="63" t="s">
        <v>42712</v>
      </c>
      <c r="E63" s="63" t="s">
        <v>42758</v>
      </c>
      <c r="F63" s="63" t="s">
        <v>42758</v>
      </c>
      <c r="G63" s="63"/>
      <c r="H63" s="2" t="s">
        <v>16560</v>
      </c>
    </row>
    <row r="64">
      <c r="A64" s="2" t="s">
        <v>19437</v>
      </c>
      <c r="B64" s="8" t="s">
        <v>428</v>
      </c>
      <c r="C64" s="2" t="s">
        <v>539</v>
      </c>
      <c r="D64" s="63" t="s">
        <v>42712</v>
      </c>
      <c r="E64" s="63"/>
      <c r="F64" s="63" t="s">
        <v>464</v>
      </c>
      <c r="G64" s="63"/>
      <c r="H64" s="2" t="s">
        <v>19438</v>
      </c>
    </row>
    <row r="65">
      <c r="A65" s="1" t="s">
        <v>19819</v>
      </c>
      <c r="B65" s="5" t="s">
        <v>428</v>
      </c>
      <c r="C65" s="2" t="s">
        <v>539</v>
      </c>
      <c r="D65" s="63" t="s">
        <v>42712</v>
      </c>
      <c r="E65" s="63" t="s">
        <v>42758</v>
      </c>
      <c r="F65" s="63" t="s">
        <v>42758</v>
      </c>
      <c r="G65" s="63"/>
      <c r="H65" s="2" t="s">
        <v>19820</v>
      </c>
    </row>
    <row r="66">
      <c r="A66" s="1" t="s">
        <v>20822</v>
      </c>
      <c r="B66" s="5" t="s">
        <v>428</v>
      </c>
      <c r="C66" s="2" t="s">
        <v>539</v>
      </c>
      <c r="D66" s="63" t="s">
        <v>42712</v>
      </c>
      <c r="E66" s="63"/>
      <c r="F66" s="63" t="s">
        <v>42712</v>
      </c>
      <c r="G66" s="63"/>
      <c r="H66" s="2" t="s">
        <v>20823</v>
      </c>
    </row>
    <row r="67">
      <c r="A67" s="1" t="s">
        <v>21936</v>
      </c>
      <c r="B67" s="5" t="s">
        <v>428</v>
      </c>
      <c r="C67" s="2" t="s">
        <v>539</v>
      </c>
      <c r="D67" s="63" t="s">
        <v>42712</v>
      </c>
      <c r="E67" s="63"/>
      <c r="F67" s="63" t="s">
        <v>464</v>
      </c>
      <c r="G67" s="63"/>
      <c r="H67" s="2" t="s">
        <v>21937</v>
      </c>
    </row>
    <row r="68">
      <c r="A68" s="2" t="s">
        <v>22284</v>
      </c>
      <c r="B68" s="8" t="s">
        <v>428</v>
      </c>
      <c r="C68" s="2" t="s">
        <v>539</v>
      </c>
      <c r="D68" s="63" t="s">
        <v>42712</v>
      </c>
      <c r="E68" s="63"/>
      <c r="F68" s="63" t="s">
        <v>464</v>
      </c>
      <c r="G68" s="63"/>
      <c r="H68" s="2" t="s">
        <v>22285</v>
      </c>
    </row>
    <row r="69">
      <c r="A69" s="2" t="s">
        <v>22557</v>
      </c>
      <c r="B69" s="8" t="s">
        <v>428</v>
      </c>
      <c r="C69" s="2" t="s">
        <v>539</v>
      </c>
      <c r="D69" s="63" t="s">
        <v>42712</v>
      </c>
      <c r="E69" s="63"/>
      <c r="F69" s="63" t="s">
        <v>464</v>
      </c>
      <c r="G69" s="63"/>
      <c r="H69" s="2" t="s">
        <v>22558</v>
      </c>
    </row>
    <row r="70">
      <c r="A70" s="1" t="s">
        <v>23265</v>
      </c>
      <c r="B70" s="5" t="s">
        <v>428</v>
      </c>
      <c r="C70" s="2" t="s">
        <v>539</v>
      </c>
      <c r="D70" s="63" t="s">
        <v>42712</v>
      </c>
      <c r="E70" s="63" t="s">
        <v>42737</v>
      </c>
      <c r="F70" s="63" t="s">
        <v>42737</v>
      </c>
      <c r="G70" s="63"/>
      <c r="H70" s="2" t="s">
        <v>23266</v>
      </c>
    </row>
    <row r="71">
      <c r="A71" s="1" t="s">
        <v>24175</v>
      </c>
      <c r="B71" s="5" t="s">
        <v>428</v>
      </c>
      <c r="C71" s="2" t="s">
        <v>539</v>
      </c>
      <c r="D71" s="63" t="s">
        <v>42712</v>
      </c>
      <c r="E71" s="63"/>
      <c r="F71" s="63" t="s">
        <v>464</v>
      </c>
      <c r="G71" s="63"/>
      <c r="H71" s="2" t="s">
        <v>42760</v>
      </c>
    </row>
    <row r="72">
      <c r="A72" s="1" t="s">
        <v>24721</v>
      </c>
      <c r="B72" s="5" t="s">
        <v>428</v>
      </c>
      <c r="C72" s="2" t="s">
        <v>539</v>
      </c>
      <c r="D72" s="63" t="s">
        <v>42712</v>
      </c>
      <c r="E72" s="63"/>
      <c r="F72" s="63" t="s">
        <v>464</v>
      </c>
      <c r="G72" s="63"/>
      <c r="H72" s="2" t="s">
        <v>24722</v>
      </c>
    </row>
    <row r="73">
      <c r="A73" s="2" t="s">
        <v>26855</v>
      </c>
      <c r="B73" s="8" t="s">
        <v>428</v>
      </c>
      <c r="C73" s="2" t="s">
        <v>539</v>
      </c>
      <c r="D73" s="63" t="s">
        <v>42712</v>
      </c>
      <c r="E73" s="63"/>
      <c r="F73" s="63" t="s">
        <v>464</v>
      </c>
      <c r="G73" s="63"/>
      <c r="H73" s="2" t="s">
        <v>26856</v>
      </c>
    </row>
    <row r="74">
      <c r="A74" s="1" t="s">
        <v>27523</v>
      </c>
      <c r="B74" s="5" t="s">
        <v>428</v>
      </c>
      <c r="C74" s="2" t="s">
        <v>539</v>
      </c>
      <c r="D74" s="63" t="s">
        <v>42712</v>
      </c>
      <c r="E74" s="63"/>
      <c r="F74" s="63" t="s">
        <v>464</v>
      </c>
      <c r="G74" s="63"/>
      <c r="H74" s="2" t="s">
        <v>27524</v>
      </c>
    </row>
    <row r="75">
      <c r="A75" s="2" t="s">
        <v>30566</v>
      </c>
      <c r="B75" s="8" t="s">
        <v>428</v>
      </c>
      <c r="C75" s="2" t="s">
        <v>539</v>
      </c>
      <c r="D75" s="63" t="s">
        <v>42712</v>
      </c>
      <c r="E75" s="63" t="s">
        <v>42761</v>
      </c>
      <c r="F75" s="63" t="s">
        <v>42762</v>
      </c>
      <c r="G75" s="63"/>
      <c r="H75" s="2" t="s">
        <v>30567</v>
      </c>
    </row>
    <row r="76">
      <c r="A76" s="1" t="s">
        <v>31116</v>
      </c>
      <c r="B76" s="5" t="s">
        <v>428</v>
      </c>
      <c r="C76" s="2" t="s">
        <v>539</v>
      </c>
      <c r="D76" s="63" t="s">
        <v>42712</v>
      </c>
      <c r="E76" s="63"/>
      <c r="F76" s="63" t="s">
        <v>464</v>
      </c>
      <c r="G76" s="63"/>
      <c r="H76" s="2" t="s">
        <v>31117</v>
      </c>
    </row>
    <row r="77">
      <c r="A77" s="2" t="s">
        <v>31487</v>
      </c>
      <c r="B77" s="8" t="s">
        <v>428</v>
      </c>
      <c r="C77" s="2" t="s">
        <v>539</v>
      </c>
      <c r="D77" s="63" t="s">
        <v>42712</v>
      </c>
      <c r="E77" s="64"/>
      <c r="F77" s="63" t="s">
        <v>28051</v>
      </c>
      <c r="G77" s="63"/>
      <c r="H77" s="2" t="s">
        <v>31488</v>
      </c>
    </row>
    <row r="78">
      <c r="A78" s="2" t="s">
        <v>32158</v>
      </c>
      <c r="B78" s="8" t="s">
        <v>428</v>
      </c>
      <c r="C78" s="2" t="s">
        <v>539</v>
      </c>
      <c r="D78" s="63" t="s">
        <v>42712</v>
      </c>
      <c r="E78" s="63"/>
      <c r="F78" s="63" t="s">
        <v>464</v>
      </c>
      <c r="G78" s="63"/>
      <c r="H78" s="2" t="s">
        <v>32159</v>
      </c>
    </row>
    <row r="79">
      <c r="A79" s="2" t="s">
        <v>33110</v>
      </c>
      <c r="B79" s="8" t="s">
        <v>428</v>
      </c>
      <c r="C79" s="2" t="s">
        <v>539</v>
      </c>
      <c r="D79" s="63" t="s">
        <v>42712</v>
      </c>
      <c r="E79" s="63"/>
      <c r="F79" s="63" t="s">
        <v>464</v>
      </c>
      <c r="G79" s="63"/>
      <c r="H79" s="2" t="s">
        <v>33111</v>
      </c>
    </row>
    <row r="80">
      <c r="A80" s="1" t="s">
        <v>33135</v>
      </c>
      <c r="B80" s="5" t="s">
        <v>428</v>
      </c>
      <c r="C80" s="2" t="s">
        <v>539</v>
      </c>
      <c r="D80" s="63" t="s">
        <v>42712</v>
      </c>
      <c r="E80" s="63"/>
      <c r="F80" s="63" t="s">
        <v>464</v>
      </c>
      <c r="G80" s="63"/>
      <c r="H80" s="2" t="s">
        <v>33136</v>
      </c>
    </row>
    <row r="81">
      <c r="A81" s="2" t="s">
        <v>33182</v>
      </c>
      <c r="B81" s="8" t="s">
        <v>428</v>
      </c>
      <c r="C81" s="2" t="s">
        <v>539</v>
      </c>
      <c r="D81" s="63" t="s">
        <v>42712</v>
      </c>
      <c r="E81" s="64"/>
      <c r="F81" s="63" t="s">
        <v>464</v>
      </c>
      <c r="G81" s="63"/>
      <c r="H81" s="2" t="s">
        <v>33183</v>
      </c>
    </row>
    <row r="82">
      <c r="A82" s="1" t="s">
        <v>33245</v>
      </c>
      <c r="B82" s="5" t="s">
        <v>428</v>
      </c>
      <c r="C82" s="2" t="s">
        <v>539</v>
      </c>
      <c r="D82" s="63" t="s">
        <v>42712</v>
      </c>
      <c r="E82" s="63"/>
      <c r="F82" s="63" t="s">
        <v>464</v>
      </c>
      <c r="G82" s="63"/>
      <c r="H82" s="2" t="s">
        <v>33246</v>
      </c>
    </row>
    <row r="83">
      <c r="A83" s="2" t="s">
        <v>35086</v>
      </c>
      <c r="B83" s="5" t="s">
        <v>428</v>
      </c>
      <c r="C83" s="2" t="s">
        <v>539</v>
      </c>
      <c r="D83" s="63" t="s">
        <v>42712</v>
      </c>
      <c r="E83" s="63"/>
      <c r="F83" s="63" t="s">
        <v>464</v>
      </c>
      <c r="G83" s="63"/>
      <c r="H83" s="2" t="s">
        <v>35087</v>
      </c>
    </row>
    <row r="84">
      <c r="A84" s="2" t="s">
        <v>35722</v>
      </c>
      <c r="B84" s="8" t="s">
        <v>428</v>
      </c>
      <c r="C84" s="2" t="s">
        <v>539</v>
      </c>
      <c r="D84" s="63" t="s">
        <v>42712</v>
      </c>
      <c r="E84" s="63"/>
      <c r="F84" s="63" t="s">
        <v>464</v>
      </c>
      <c r="G84" s="63"/>
      <c r="H84" s="2" t="s">
        <v>35723</v>
      </c>
    </row>
    <row r="85">
      <c r="A85" s="2" t="s">
        <v>36078</v>
      </c>
      <c r="B85" s="8" t="s">
        <v>428</v>
      </c>
      <c r="C85" s="2" t="s">
        <v>539</v>
      </c>
      <c r="D85" s="63" t="s">
        <v>42712</v>
      </c>
      <c r="E85" s="64"/>
      <c r="F85" s="63" t="s">
        <v>464</v>
      </c>
      <c r="G85" s="63"/>
      <c r="H85" s="2" t="s">
        <v>36079</v>
      </c>
    </row>
    <row r="86">
      <c r="A86" s="1" t="s">
        <v>36506</v>
      </c>
      <c r="B86" s="5" t="s">
        <v>428</v>
      </c>
      <c r="C86" s="2" t="s">
        <v>539</v>
      </c>
      <c r="D86" s="63" t="s">
        <v>42712</v>
      </c>
      <c r="E86" s="63"/>
      <c r="F86" s="63" t="s">
        <v>42712</v>
      </c>
      <c r="G86" s="63"/>
      <c r="H86" s="2" t="s">
        <v>36507</v>
      </c>
    </row>
    <row r="87">
      <c r="A87" s="1" t="s">
        <v>37870</v>
      </c>
      <c r="B87" s="5" t="s">
        <v>428</v>
      </c>
      <c r="C87" s="2" t="s">
        <v>539</v>
      </c>
      <c r="D87" s="63" t="s">
        <v>42712</v>
      </c>
      <c r="E87" s="63" t="s">
        <v>42763</v>
      </c>
      <c r="F87" s="63" t="s">
        <v>28051</v>
      </c>
      <c r="G87" s="63"/>
      <c r="H87" s="2" t="s">
        <v>42764</v>
      </c>
    </row>
    <row r="88">
      <c r="A88" s="1" t="s">
        <v>38660</v>
      </c>
      <c r="B88" s="5" t="s">
        <v>428</v>
      </c>
      <c r="C88" s="2" t="s">
        <v>539</v>
      </c>
      <c r="D88" s="63" t="s">
        <v>42712</v>
      </c>
      <c r="E88" s="63"/>
      <c r="F88" s="63" t="s">
        <v>464</v>
      </c>
      <c r="G88" s="63"/>
      <c r="H88" s="2" t="s">
        <v>42765</v>
      </c>
    </row>
    <row r="89">
      <c r="A89" s="2" t="s">
        <v>39071</v>
      </c>
      <c r="B89" s="8" t="s">
        <v>428</v>
      </c>
      <c r="C89" s="2" t="s">
        <v>539</v>
      </c>
      <c r="D89" s="63" t="s">
        <v>42712</v>
      </c>
      <c r="E89" s="63"/>
      <c r="F89" s="63" t="s">
        <v>42766</v>
      </c>
      <c r="G89" s="63"/>
      <c r="H89" s="2" t="s">
        <v>39072</v>
      </c>
    </row>
    <row r="90">
      <c r="A90" s="2" t="s">
        <v>39141</v>
      </c>
      <c r="B90" s="8" t="s">
        <v>428</v>
      </c>
      <c r="C90" s="2" t="s">
        <v>539</v>
      </c>
      <c r="D90" s="63" t="s">
        <v>42712</v>
      </c>
      <c r="E90" s="63"/>
      <c r="F90" s="63" t="s">
        <v>42767</v>
      </c>
      <c r="G90" s="63"/>
      <c r="H90" s="2" t="s">
        <v>39142</v>
      </c>
    </row>
    <row r="91">
      <c r="A91" s="1" t="s">
        <v>39659</v>
      </c>
      <c r="B91" s="5" t="s">
        <v>428</v>
      </c>
      <c r="C91" s="2" t="s">
        <v>539</v>
      </c>
      <c r="D91" s="63" t="s">
        <v>42712</v>
      </c>
      <c r="E91" s="63"/>
      <c r="F91" s="63" t="s">
        <v>464</v>
      </c>
      <c r="G91" s="63"/>
      <c r="H91" s="2" t="s">
        <v>39660</v>
      </c>
    </row>
    <row r="92">
      <c r="A92" s="1" t="s">
        <v>40909</v>
      </c>
      <c r="B92" s="5" t="s">
        <v>463</v>
      </c>
      <c r="C92" s="2" t="s">
        <v>539</v>
      </c>
      <c r="D92" s="63" t="s">
        <v>42712</v>
      </c>
      <c r="E92" s="63" t="s">
        <v>42768</v>
      </c>
      <c r="F92" s="63" t="s">
        <v>28051</v>
      </c>
      <c r="G92" s="63"/>
      <c r="H92" s="2" t="s">
        <v>40910</v>
      </c>
    </row>
    <row r="93">
      <c r="A93" s="1" t="s">
        <v>13359</v>
      </c>
      <c r="B93" s="5" t="s">
        <v>428</v>
      </c>
      <c r="C93" s="2" t="s">
        <v>539</v>
      </c>
      <c r="D93" s="63" t="s">
        <v>42712</v>
      </c>
      <c r="E93" s="63"/>
      <c r="F93" s="63" t="s">
        <v>42712</v>
      </c>
      <c r="G93" s="63"/>
      <c r="H93" s="2" t="s">
        <v>41047</v>
      </c>
    </row>
    <row r="94">
      <c r="A94" s="1" t="s">
        <v>41221</v>
      </c>
      <c r="B94" s="5" t="s">
        <v>428</v>
      </c>
      <c r="C94" s="2" t="s">
        <v>539</v>
      </c>
      <c r="D94" s="63" t="s">
        <v>42712</v>
      </c>
      <c r="E94" s="63" t="s">
        <v>42769</v>
      </c>
      <c r="F94" s="63" t="s">
        <v>42758</v>
      </c>
      <c r="G94" s="63"/>
      <c r="H94" s="2" t="s">
        <v>41222</v>
      </c>
    </row>
    <row r="95">
      <c r="A95" s="1" t="s">
        <v>41547</v>
      </c>
      <c r="B95" s="5" t="s">
        <v>428</v>
      </c>
      <c r="C95" s="2" t="s">
        <v>539</v>
      </c>
      <c r="D95" s="63" t="s">
        <v>42712</v>
      </c>
      <c r="E95" s="63"/>
      <c r="F95" s="63" t="s">
        <v>464</v>
      </c>
      <c r="G95" s="63"/>
      <c r="H95" s="1" t="s">
        <v>41548</v>
      </c>
    </row>
    <row r="96">
      <c r="A96" s="2" t="s">
        <v>9055</v>
      </c>
      <c r="B96" s="8" t="s">
        <v>428</v>
      </c>
      <c r="C96" s="2" t="s">
        <v>539</v>
      </c>
      <c r="D96" s="63" t="s">
        <v>42712</v>
      </c>
      <c r="E96" s="63"/>
      <c r="F96" s="63" t="s">
        <v>464</v>
      </c>
      <c r="G96" s="63"/>
      <c r="H96" s="2" t="s">
        <v>9056</v>
      </c>
    </row>
    <row r="97">
      <c r="A97" s="1" t="s">
        <v>10703</v>
      </c>
      <c r="B97" s="5" t="s">
        <v>428</v>
      </c>
      <c r="C97" s="2" t="s">
        <v>539</v>
      </c>
      <c r="D97" s="63" t="s">
        <v>42712</v>
      </c>
      <c r="E97" s="63" t="s">
        <v>42758</v>
      </c>
      <c r="F97" s="63" t="s">
        <v>42758</v>
      </c>
      <c r="G97" s="63"/>
      <c r="H97" s="2" t="s">
        <v>10704</v>
      </c>
    </row>
    <row r="98">
      <c r="A98" s="1" t="s">
        <v>1771</v>
      </c>
      <c r="B98" s="5" t="s">
        <v>428</v>
      </c>
      <c r="C98" s="2" t="s">
        <v>539</v>
      </c>
      <c r="D98" s="63" t="s">
        <v>42770</v>
      </c>
      <c r="E98" s="63"/>
      <c r="F98" s="63"/>
      <c r="G98" s="63"/>
      <c r="H98" s="2" t="s">
        <v>42771</v>
      </c>
    </row>
    <row r="99">
      <c r="A99" s="2" t="s">
        <v>2066</v>
      </c>
      <c r="B99" s="5" t="s">
        <v>428</v>
      </c>
      <c r="C99" s="2" t="s">
        <v>539</v>
      </c>
      <c r="D99" s="63" t="s">
        <v>42770</v>
      </c>
      <c r="E99" s="63"/>
      <c r="F99" s="63"/>
      <c r="G99" s="63"/>
      <c r="H99" s="2" t="s">
        <v>42772</v>
      </c>
    </row>
    <row r="100">
      <c r="A100" s="1" t="s">
        <v>2199</v>
      </c>
      <c r="B100" s="5" t="s">
        <v>428</v>
      </c>
      <c r="C100" s="2" t="s">
        <v>539</v>
      </c>
      <c r="D100" s="63" t="s">
        <v>42770</v>
      </c>
      <c r="E100" s="63"/>
      <c r="F100" s="63"/>
      <c r="G100" s="63"/>
      <c r="H100" s="2" t="s">
        <v>2200</v>
      </c>
    </row>
    <row r="101">
      <c r="A101" s="1" t="s">
        <v>6408</v>
      </c>
      <c r="B101" s="5" t="s">
        <v>428</v>
      </c>
      <c r="C101" s="2" t="s">
        <v>539</v>
      </c>
      <c r="D101" s="63" t="s">
        <v>42770</v>
      </c>
      <c r="E101" s="63"/>
      <c r="F101" s="63"/>
      <c r="G101" s="63"/>
      <c r="H101" s="2" t="s">
        <v>6409</v>
      </c>
    </row>
    <row r="102">
      <c r="A102" s="1" t="s">
        <v>8762</v>
      </c>
      <c r="B102" s="5" t="s">
        <v>428</v>
      </c>
      <c r="C102" s="2" t="s">
        <v>539</v>
      </c>
      <c r="D102" s="63" t="s">
        <v>42770</v>
      </c>
      <c r="E102" s="63"/>
      <c r="F102" s="63"/>
      <c r="G102" s="63"/>
      <c r="H102" s="2" t="s">
        <v>8763</v>
      </c>
    </row>
    <row r="103">
      <c r="A103" s="1" t="s">
        <v>11501</v>
      </c>
      <c r="B103" s="5" t="s">
        <v>428</v>
      </c>
      <c r="C103" s="2" t="s">
        <v>539</v>
      </c>
      <c r="D103" s="63" t="s">
        <v>42770</v>
      </c>
      <c r="E103" s="63"/>
      <c r="F103" s="63"/>
      <c r="G103" s="63"/>
      <c r="H103" s="2" t="s">
        <v>11502</v>
      </c>
    </row>
    <row r="104">
      <c r="A104" s="2" t="s">
        <v>11568</v>
      </c>
      <c r="B104" s="5" t="s">
        <v>428</v>
      </c>
      <c r="C104" s="2" t="s">
        <v>539</v>
      </c>
      <c r="D104" s="63" t="s">
        <v>42770</v>
      </c>
      <c r="E104" s="63"/>
      <c r="F104" s="63"/>
      <c r="G104" s="63"/>
      <c r="H104" s="2" t="s">
        <v>11569</v>
      </c>
    </row>
    <row r="105">
      <c r="A105" s="1" t="s">
        <v>13608</v>
      </c>
      <c r="B105" s="5" t="s">
        <v>428</v>
      </c>
      <c r="C105" s="2" t="s">
        <v>539</v>
      </c>
      <c r="D105" s="63" t="s">
        <v>42770</v>
      </c>
      <c r="E105" s="63"/>
      <c r="F105" s="63"/>
      <c r="G105" s="63"/>
      <c r="H105" s="2" t="s">
        <v>13609</v>
      </c>
    </row>
    <row r="106">
      <c r="A106" s="2" t="s">
        <v>13990</v>
      </c>
      <c r="B106" s="8" t="s">
        <v>428</v>
      </c>
      <c r="C106" s="2" t="s">
        <v>539</v>
      </c>
      <c r="D106" s="63" t="s">
        <v>42770</v>
      </c>
      <c r="E106" s="64"/>
      <c r="F106" s="64"/>
      <c r="G106" s="63"/>
      <c r="H106" s="2" t="s">
        <v>13991</v>
      </c>
    </row>
    <row r="107">
      <c r="A107" s="1" t="s">
        <v>14143</v>
      </c>
      <c r="B107" s="5" t="s">
        <v>428</v>
      </c>
      <c r="C107" s="2" t="s">
        <v>539</v>
      </c>
      <c r="D107" s="63" t="s">
        <v>42770</v>
      </c>
      <c r="E107" s="63"/>
      <c r="F107" s="63"/>
      <c r="G107" s="63"/>
      <c r="H107" s="2" t="s">
        <v>14144</v>
      </c>
    </row>
    <row r="108">
      <c r="A108" s="1" t="s">
        <v>15587</v>
      </c>
      <c r="B108" s="5" t="s">
        <v>428</v>
      </c>
      <c r="C108" s="2" t="s">
        <v>539</v>
      </c>
      <c r="D108" s="63" t="s">
        <v>42770</v>
      </c>
      <c r="E108" s="63"/>
      <c r="F108" s="63"/>
      <c r="G108" s="63"/>
      <c r="H108" s="2" t="s">
        <v>15588</v>
      </c>
    </row>
    <row r="109">
      <c r="A109" s="2" t="s">
        <v>17174</v>
      </c>
      <c r="B109" s="8" t="s">
        <v>428</v>
      </c>
      <c r="C109" s="2" t="s">
        <v>539</v>
      </c>
      <c r="D109" s="63" t="s">
        <v>42770</v>
      </c>
      <c r="E109" s="63"/>
      <c r="F109" s="63"/>
      <c r="G109" s="63"/>
      <c r="H109" s="2" t="s">
        <v>17175</v>
      </c>
    </row>
    <row r="110">
      <c r="A110" s="1" t="s">
        <v>17465</v>
      </c>
      <c r="B110" s="5" t="s">
        <v>428</v>
      </c>
      <c r="C110" s="2" t="s">
        <v>539</v>
      </c>
      <c r="D110" s="63" t="s">
        <v>42770</v>
      </c>
      <c r="E110" s="63"/>
      <c r="F110" s="63"/>
      <c r="G110" s="63"/>
      <c r="H110" s="2" t="s">
        <v>17466</v>
      </c>
    </row>
    <row r="111">
      <c r="A111" s="1" t="s">
        <v>18004</v>
      </c>
      <c r="B111" s="5" t="s">
        <v>428</v>
      </c>
      <c r="C111" s="2" t="s">
        <v>539</v>
      </c>
      <c r="D111" s="63" t="s">
        <v>42770</v>
      </c>
      <c r="E111" s="63"/>
      <c r="F111" s="63"/>
      <c r="G111" s="63"/>
      <c r="H111" s="2" t="s">
        <v>18005</v>
      </c>
    </row>
    <row r="112">
      <c r="A112" s="1" t="s">
        <v>18168</v>
      </c>
      <c r="B112" s="5" t="s">
        <v>428</v>
      </c>
      <c r="C112" s="2" t="s">
        <v>539</v>
      </c>
      <c r="D112" s="63" t="s">
        <v>42770</v>
      </c>
      <c r="E112" s="63"/>
      <c r="F112" s="63"/>
      <c r="G112" s="63"/>
      <c r="H112" s="2" t="s">
        <v>18169</v>
      </c>
    </row>
    <row r="113">
      <c r="A113" s="1" t="s">
        <v>18412</v>
      </c>
      <c r="B113" s="5" t="s">
        <v>428</v>
      </c>
      <c r="C113" s="2" t="s">
        <v>539</v>
      </c>
      <c r="D113" s="63" t="s">
        <v>42770</v>
      </c>
      <c r="E113" s="63"/>
      <c r="F113" s="63"/>
      <c r="G113" s="63"/>
      <c r="H113" s="2" t="s">
        <v>42773</v>
      </c>
    </row>
    <row r="114">
      <c r="A114" s="2" t="s">
        <v>19467</v>
      </c>
      <c r="B114" s="8" t="s">
        <v>428</v>
      </c>
      <c r="C114" s="2" t="s">
        <v>539</v>
      </c>
      <c r="D114" s="63" t="s">
        <v>42770</v>
      </c>
      <c r="E114" s="63"/>
      <c r="F114" s="63"/>
      <c r="G114" s="63"/>
      <c r="H114" s="2" t="s">
        <v>19468</v>
      </c>
    </row>
    <row r="115">
      <c r="A115" s="2" t="s">
        <v>20961</v>
      </c>
      <c r="B115" s="8" t="s">
        <v>463</v>
      </c>
      <c r="C115" s="2" t="s">
        <v>539</v>
      </c>
      <c r="D115" s="63" t="s">
        <v>42770</v>
      </c>
      <c r="E115" s="64"/>
      <c r="F115" s="64"/>
      <c r="G115" s="63"/>
      <c r="H115" s="2" t="s">
        <v>20962</v>
      </c>
    </row>
    <row r="116">
      <c r="A116" s="1" t="s">
        <v>22161</v>
      </c>
      <c r="B116" s="5" t="s">
        <v>428</v>
      </c>
      <c r="C116" s="2" t="s">
        <v>539</v>
      </c>
      <c r="D116" s="63" t="s">
        <v>42770</v>
      </c>
      <c r="E116" s="63"/>
      <c r="F116" s="63"/>
      <c r="G116" s="63"/>
      <c r="H116" s="2" t="s">
        <v>22162</v>
      </c>
    </row>
    <row r="117">
      <c r="A117" s="2" t="s">
        <v>22184</v>
      </c>
      <c r="B117" s="8" t="s">
        <v>428</v>
      </c>
      <c r="C117" s="2" t="s">
        <v>539</v>
      </c>
      <c r="D117" s="63" t="s">
        <v>42770</v>
      </c>
      <c r="E117" s="63"/>
      <c r="F117" s="63"/>
      <c r="G117" s="63"/>
      <c r="H117" s="2" t="s">
        <v>22185</v>
      </c>
    </row>
    <row r="118">
      <c r="A118" s="1" t="s">
        <v>23637</v>
      </c>
      <c r="B118" s="5" t="s">
        <v>428</v>
      </c>
      <c r="C118" s="2" t="s">
        <v>539</v>
      </c>
      <c r="D118" s="63" t="s">
        <v>42770</v>
      </c>
      <c r="E118" s="63"/>
      <c r="F118" s="63"/>
      <c r="G118" s="63"/>
      <c r="H118" s="2" t="s">
        <v>23638</v>
      </c>
    </row>
    <row r="119">
      <c r="A119" s="1" t="s">
        <v>29902</v>
      </c>
      <c r="B119" s="5" t="s">
        <v>428</v>
      </c>
      <c r="C119" s="2" t="s">
        <v>539</v>
      </c>
      <c r="D119" s="63" t="s">
        <v>42770</v>
      </c>
      <c r="E119" s="63"/>
      <c r="F119" s="63"/>
      <c r="G119" s="63"/>
      <c r="H119" s="2" t="s">
        <v>29903</v>
      </c>
    </row>
    <row r="120">
      <c r="A120" s="1" t="s">
        <v>30945</v>
      </c>
      <c r="B120" s="5" t="s">
        <v>428</v>
      </c>
      <c r="C120" s="2" t="s">
        <v>539</v>
      </c>
      <c r="D120" s="63" t="s">
        <v>42770</v>
      </c>
      <c r="E120" s="63"/>
      <c r="F120" s="63"/>
      <c r="G120" s="63"/>
      <c r="H120" s="2" t="s">
        <v>30946</v>
      </c>
    </row>
    <row r="121">
      <c r="A121" s="1" t="s">
        <v>31939</v>
      </c>
      <c r="B121" s="5" t="s">
        <v>428</v>
      </c>
      <c r="C121" s="2" t="s">
        <v>539</v>
      </c>
      <c r="D121" s="63" t="s">
        <v>42770</v>
      </c>
      <c r="E121" s="63"/>
      <c r="F121" s="63"/>
      <c r="G121" s="63"/>
      <c r="H121" s="2" t="s">
        <v>31940</v>
      </c>
    </row>
    <row r="122">
      <c r="A122" s="1" t="s">
        <v>36256</v>
      </c>
      <c r="B122" s="5" t="s">
        <v>428</v>
      </c>
      <c r="C122" s="2" t="s">
        <v>539</v>
      </c>
      <c r="D122" s="63" t="s">
        <v>42770</v>
      </c>
      <c r="E122" s="63"/>
      <c r="F122" s="63"/>
      <c r="G122" s="63"/>
      <c r="H122" s="2" t="s">
        <v>36257</v>
      </c>
    </row>
    <row r="123">
      <c r="A123" s="1" t="s">
        <v>36654</v>
      </c>
      <c r="B123" s="5" t="s">
        <v>428</v>
      </c>
      <c r="C123" s="2" t="s">
        <v>539</v>
      </c>
      <c r="D123" s="63" t="s">
        <v>42770</v>
      </c>
      <c r="E123" s="63"/>
      <c r="F123" s="63"/>
      <c r="G123" s="63"/>
      <c r="H123" s="2" t="s">
        <v>36655</v>
      </c>
    </row>
    <row r="124">
      <c r="A124" s="1" t="s">
        <v>40882</v>
      </c>
      <c r="B124" s="5" t="s">
        <v>428</v>
      </c>
      <c r="C124" s="2" t="s">
        <v>539</v>
      </c>
      <c r="D124" s="63" t="s">
        <v>42770</v>
      </c>
      <c r="E124" s="63"/>
      <c r="F124" s="63"/>
      <c r="G124" s="63"/>
      <c r="H124" s="2" t="s">
        <v>40883</v>
      </c>
    </row>
    <row r="125">
      <c r="A125" s="1" t="s">
        <v>41216</v>
      </c>
      <c r="B125" s="5" t="s">
        <v>428</v>
      </c>
      <c r="C125" s="2" t="s">
        <v>539</v>
      </c>
      <c r="D125" s="63" t="s">
        <v>42770</v>
      </c>
      <c r="E125" s="63"/>
      <c r="F125" s="63"/>
      <c r="G125" s="63"/>
      <c r="H125" s="2" t="s">
        <v>41217</v>
      </c>
    </row>
    <row r="126">
      <c r="A126" s="1" t="s">
        <v>41490</v>
      </c>
      <c r="B126" s="5" t="s">
        <v>428</v>
      </c>
      <c r="C126" s="2" t="s">
        <v>539</v>
      </c>
      <c r="D126" s="63" t="s">
        <v>42770</v>
      </c>
      <c r="E126" s="63"/>
      <c r="F126" s="63"/>
      <c r="G126" s="63"/>
      <c r="H126" s="2" t="s">
        <v>41491</v>
      </c>
    </row>
    <row r="127">
      <c r="A127" s="2" t="s">
        <v>39076</v>
      </c>
      <c r="B127" s="8" t="s">
        <v>428</v>
      </c>
      <c r="C127" s="2" t="s">
        <v>39077</v>
      </c>
      <c r="D127" s="63" t="s">
        <v>42770</v>
      </c>
      <c r="E127" s="64"/>
      <c r="F127" s="64"/>
      <c r="G127" s="63"/>
      <c r="H127" s="2" t="s">
        <v>39078</v>
      </c>
    </row>
    <row r="128">
      <c r="A128" s="2" t="s">
        <v>39975</v>
      </c>
      <c r="B128" s="5" t="s">
        <v>428</v>
      </c>
      <c r="C128" s="2" t="s">
        <v>39077</v>
      </c>
      <c r="D128" s="63" t="s">
        <v>42770</v>
      </c>
      <c r="E128" s="63"/>
      <c r="F128" s="63"/>
      <c r="G128" s="63"/>
      <c r="H128" s="2" t="s">
        <v>39976</v>
      </c>
    </row>
    <row r="129">
      <c r="A129" s="1" t="s">
        <v>6714</v>
      </c>
      <c r="B129" s="5" t="s">
        <v>428</v>
      </c>
      <c r="C129" s="2" t="s">
        <v>539</v>
      </c>
      <c r="D129" s="63" t="s">
        <v>42736</v>
      </c>
      <c r="E129" s="63"/>
      <c r="F129" s="63" t="s">
        <v>42755</v>
      </c>
      <c r="G129" s="63"/>
      <c r="H129" s="2" t="s">
        <v>6715</v>
      </c>
    </row>
    <row r="130">
      <c r="A130" s="1" t="s">
        <v>11273</v>
      </c>
      <c r="B130" s="5" t="s">
        <v>428</v>
      </c>
      <c r="C130" s="2" t="s">
        <v>539</v>
      </c>
      <c r="D130" s="63" t="s">
        <v>42736</v>
      </c>
      <c r="E130" s="63"/>
      <c r="F130" s="63" t="s">
        <v>464</v>
      </c>
      <c r="G130" s="63"/>
      <c r="H130" s="2" t="s">
        <v>11274</v>
      </c>
    </row>
    <row r="131">
      <c r="A131" s="1" t="s">
        <v>11521</v>
      </c>
      <c r="B131" s="5" t="s">
        <v>428</v>
      </c>
      <c r="C131" s="2" t="s">
        <v>539</v>
      </c>
      <c r="D131" s="63" t="s">
        <v>42736</v>
      </c>
      <c r="E131" s="63"/>
      <c r="F131" s="63" t="s">
        <v>42774</v>
      </c>
      <c r="G131" s="63"/>
      <c r="H131" s="2" t="s">
        <v>42775</v>
      </c>
    </row>
    <row r="132">
      <c r="A132" s="1" t="s">
        <v>13470</v>
      </c>
      <c r="B132" s="5" t="s">
        <v>428</v>
      </c>
      <c r="C132" s="2" t="s">
        <v>539</v>
      </c>
      <c r="D132" s="63" t="s">
        <v>42736</v>
      </c>
      <c r="E132" s="63"/>
      <c r="F132" s="63" t="s">
        <v>42755</v>
      </c>
      <c r="G132" s="63"/>
      <c r="H132" s="2" t="s">
        <v>13471</v>
      </c>
    </row>
    <row r="133">
      <c r="A133" s="2" t="s">
        <v>15254</v>
      </c>
      <c r="B133" s="8" t="s">
        <v>428</v>
      </c>
      <c r="C133" s="2" t="s">
        <v>539</v>
      </c>
      <c r="D133" s="63" t="s">
        <v>42736</v>
      </c>
      <c r="E133" s="64"/>
      <c r="F133" s="63" t="s">
        <v>464</v>
      </c>
      <c r="G133" s="63"/>
      <c r="H133" s="2" t="s">
        <v>15255</v>
      </c>
    </row>
    <row r="134">
      <c r="A134" s="1" t="s">
        <v>16053</v>
      </c>
      <c r="B134" s="5" t="s">
        <v>428</v>
      </c>
      <c r="C134" s="2" t="s">
        <v>539</v>
      </c>
      <c r="D134" s="63" t="s">
        <v>42736</v>
      </c>
      <c r="E134" s="63"/>
      <c r="F134" s="63" t="s">
        <v>42776</v>
      </c>
      <c r="G134" s="63"/>
      <c r="H134" s="2" t="s">
        <v>16054</v>
      </c>
    </row>
    <row r="135">
      <c r="A135" s="2" t="s">
        <v>17845</v>
      </c>
      <c r="B135" s="8" t="s">
        <v>428</v>
      </c>
      <c r="C135" s="2" t="s">
        <v>539</v>
      </c>
      <c r="D135" s="63" t="s">
        <v>42736</v>
      </c>
      <c r="E135" s="63"/>
      <c r="F135" s="63" t="s">
        <v>28051</v>
      </c>
      <c r="G135" s="63"/>
      <c r="H135" s="2" t="s">
        <v>42777</v>
      </c>
    </row>
    <row r="136">
      <c r="A136" s="1" t="s">
        <v>19849</v>
      </c>
      <c r="B136" s="5" t="s">
        <v>428</v>
      </c>
      <c r="C136" s="2" t="s">
        <v>539</v>
      </c>
      <c r="D136" s="63" t="s">
        <v>42736</v>
      </c>
      <c r="E136" s="63"/>
      <c r="F136" s="63" t="s">
        <v>42778</v>
      </c>
      <c r="G136" s="63"/>
      <c r="H136" s="2" t="s">
        <v>19850</v>
      </c>
    </row>
    <row r="137">
      <c r="A137" s="1" t="s">
        <v>33904</v>
      </c>
      <c r="B137" s="5" t="s">
        <v>428</v>
      </c>
      <c r="C137" s="2" t="s">
        <v>539</v>
      </c>
      <c r="D137" s="63" t="s">
        <v>42736</v>
      </c>
      <c r="E137" s="63"/>
      <c r="F137" s="63" t="s">
        <v>42778</v>
      </c>
      <c r="G137" s="63"/>
      <c r="H137" s="2" t="s">
        <v>33905</v>
      </c>
    </row>
    <row r="138">
      <c r="A138" s="1" t="s">
        <v>34690</v>
      </c>
      <c r="B138" s="5" t="s">
        <v>428</v>
      </c>
      <c r="C138" s="2" t="s">
        <v>539</v>
      </c>
      <c r="D138" s="63" t="s">
        <v>42736</v>
      </c>
      <c r="E138" s="63"/>
      <c r="F138" s="63" t="s">
        <v>42779</v>
      </c>
      <c r="G138" s="63"/>
      <c r="H138" s="2" t="s">
        <v>34691</v>
      </c>
    </row>
    <row r="139">
      <c r="A139" s="2" t="s">
        <v>39387</v>
      </c>
      <c r="B139" s="8" t="s">
        <v>428</v>
      </c>
      <c r="C139" s="2" t="s">
        <v>539</v>
      </c>
      <c r="D139" s="63" t="s">
        <v>42736</v>
      </c>
      <c r="E139" s="63"/>
      <c r="F139" s="63" t="s">
        <v>42755</v>
      </c>
      <c r="G139" s="63"/>
      <c r="H139" s="2" t="s">
        <v>39388</v>
      </c>
    </row>
    <row r="140">
      <c r="A140" s="1" t="s">
        <v>39918</v>
      </c>
      <c r="B140" s="5" t="s">
        <v>428</v>
      </c>
      <c r="C140" s="2" t="s">
        <v>539</v>
      </c>
      <c r="D140" s="63" t="s">
        <v>42736</v>
      </c>
      <c r="E140" s="63" t="s">
        <v>42780</v>
      </c>
      <c r="F140" s="63" t="s">
        <v>42780</v>
      </c>
      <c r="G140" s="63"/>
      <c r="H140" s="2" t="s">
        <v>39919</v>
      </c>
    </row>
    <row r="141">
      <c r="A141" s="2" t="s">
        <v>41568</v>
      </c>
      <c r="B141" s="8" t="s">
        <v>428</v>
      </c>
      <c r="C141" s="2" t="s">
        <v>539</v>
      </c>
      <c r="D141" s="63" t="s">
        <v>42736</v>
      </c>
      <c r="E141" s="63"/>
      <c r="F141" s="63" t="s">
        <v>42755</v>
      </c>
      <c r="G141" s="63"/>
      <c r="H141" s="2" t="s">
        <v>41569</v>
      </c>
    </row>
    <row r="142">
      <c r="A142" s="1" t="s">
        <v>1643</v>
      </c>
      <c r="B142" s="5" t="s">
        <v>428</v>
      </c>
      <c r="C142" s="2" t="s">
        <v>539</v>
      </c>
      <c r="D142" s="63" t="s">
        <v>42781</v>
      </c>
      <c r="E142" s="63"/>
      <c r="F142" s="63"/>
      <c r="G142" s="63"/>
      <c r="H142" s="2" t="s">
        <v>42782</v>
      </c>
    </row>
    <row r="143">
      <c r="A143" s="1" t="s">
        <v>3956</v>
      </c>
      <c r="B143" s="5" t="s">
        <v>428</v>
      </c>
      <c r="C143" s="2" t="s">
        <v>539</v>
      </c>
      <c r="D143" s="63" t="s">
        <v>42781</v>
      </c>
      <c r="E143" s="63"/>
      <c r="F143" s="63"/>
      <c r="G143" s="63"/>
      <c r="H143" s="2" t="s">
        <v>3957</v>
      </c>
    </row>
    <row r="144">
      <c r="A144" s="1" t="s">
        <v>4212</v>
      </c>
      <c r="B144" s="5" t="s">
        <v>428</v>
      </c>
      <c r="C144" s="2" t="s">
        <v>539</v>
      </c>
      <c r="D144" s="63" t="s">
        <v>42781</v>
      </c>
      <c r="E144" s="63"/>
      <c r="F144" s="63"/>
      <c r="G144" s="63"/>
      <c r="H144" s="2" t="s">
        <v>4213</v>
      </c>
    </row>
    <row r="145">
      <c r="A145" s="1" t="s">
        <v>5132</v>
      </c>
      <c r="B145" s="5" t="s">
        <v>428</v>
      </c>
      <c r="C145" s="2" t="s">
        <v>539</v>
      </c>
      <c r="D145" s="63" t="s">
        <v>42781</v>
      </c>
      <c r="E145" s="63"/>
      <c r="F145" s="63"/>
      <c r="G145" s="63"/>
      <c r="H145" s="2" t="s">
        <v>6965</v>
      </c>
    </row>
    <row r="146">
      <c r="A146" s="1" t="s">
        <v>15577</v>
      </c>
      <c r="B146" s="5" t="s">
        <v>428</v>
      </c>
      <c r="C146" s="2" t="s">
        <v>539</v>
      </c>
      <c r="D146" s="63" t="s">
        <v>42781</v>
      </c>
      <c r="E146" s="63"/>
      <c r="F146" s="63"/>
      <c r="G146" s="63"/>
      <c r="H146" s="2" t="s">
        <v>42783</v>
      </c>
    </row>
    <row r="147">
      <c r="A147" s="2" t="s">
        <v>15983</v>
      </c>
      <c r="B147" s="8" t="s">
        <v>428</v>
      </c>
      <c r="C147" s="2" t="s">
        <v>539</v>
      </c>
      <c r="D147" s="63" t="s">
        <v>42781</v>
      </c>
      <c r="E147" s="63"/>
      <c r="F147" s="63"/>
      <c r="G147" s="63"/>
      <c r="H147" s="2" t="s">
        <v>15984</v>
      </c>
    </row>
    <row r="148">
      <c r="A148" s="1" t="s">
        <v>16142</v>
      </c>
      <c r="B148" s="5" t="s">
        <v>428</v>
      </c>
      <c r="C148" s="2" t="s">
        <v>539</v>
      </c>
      <c r="D148" s="63" t="s">
        <v>42781</v>
      </c>
      <c r="E148" s="63"/>
      <c r="F148" s="63"/>
      <c r="G148" s="63"/>
      <c r="H148" s="2" t="s">
        <v>16143</v>
      </c>
    </row>
    <row r="149">
      <c r="A149" s="1" t="s">
        <v>37057</v>
      </c>
      <c r="B149" s="5" t="s">
        <v>428</v>
      </c>
      <c r="C149" s="2" t="s">
        <v>539</v>
      </c>
      <c r="D149" s="63" t="s">
        <v>42781</v>
      </c>
      <c r="E149" s="63"/>
      <c r="F149" s="63"/>
      <c r="G149" s="63"/>
      <c r="H149" s="2" t="s">
        <v>37058</v>
      </c>
    </row>
    <row r="150">
      <c r="A150" s="1" t="s">
        <v>3960</v>
      </c>
      <c r="B150" s="5" t="s">
        <v>428</v>
      </c>
      <c r="C150" s="2" t="s">
        <v>539</v>
      </c>
      <c r="D150" s="63" t="s">
        <v>42781</v>
      </c>
      <c r="E150" s="63"/>
      <c r="F150" s="63"/>
      <c r="G150" s="63"/>
      <c r="H150" s="2" t="s">
        <v>37806</v>
      </c>
    </row>
    <row r="151">
      <c r="A151" s="1" t="s">
        <v>40867</v>
      </c>
      <c r="B151" s="5" t="s">
        <v>428</v>
      </c>
      <c r="C151" s="2" t="s">
        <v>539</v>
      </c>
      <c r="D151" s="63" t="s">
        <v>42781</v>
      </c>
      <c r="E151" s="63"/>
      <c r="F151" s="63"/>
      <c r="G151" s="63"/>
      <c r="H151" s="2" t="s">
        <v>40868</v>
      </c>
    </row>
    <row r="152">
      <c r="A152" s="1" t="s">
        <v>41601</v>
      </c>
      <c r="B152" s="5" t="s">
        <v>428</v>
      </c>
      <c r="C152" s="2" t="s">
        <v>539</v>
      </c>
      <c r="D152" s="63" t="s">
        <v>42781</v>
      </c>
      <c r="E152" s="63"/>
      <c r="F152" s="63"/>
      <c r="G152" s="63"/>
      <c r="H152" s="2" t="s">
        <v>41602</v>
      </c>
    </row>
    <row r="153">
      <c r="A153" s="1" t="s">
        <v>41673</v>
      </c>
      <c r="B153" s="5" t="s">
        <v>428</v>
      </c>
      <c r="C153" s="2" t="s">
        <v>539</v>
      </c>
      <c r="D153" s="63" t="s">
        <v>42781</v>
      </c>
      <c r="E153" s="63"/>
      <c r="F153" s="63"/>
      <c r="G153" s="63"/>
      <c r="H153" s="2" t="s">
        <v>41674</v>
      </c>
    </row>
    <row r="154">
      <c r="A154" s="1" t="s">
        <v>13963</v>
      </c>
      <c r="B154" s="5" t="s">
        <v>463</v>
      </c>
      <c r="C154" s="2" t="s">
        <v>539</v>
      </c>
      <c r="D154" s="63"/>
      <c r="E154" s="63" t="s">
        <v>42784</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